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 activeTab="1"/>
  </bookViews>
  <sheets>
    <sheet name="学校报" sheetId="1" state="hidden" r:id="rId1"/>
    <sheet name="拟公布" sheetId="6" r:id="rId2"/>
    <sheet name="Sheet2" sheetId="4" r:id="rId3"/>
    <sheet name="2025年各校各专业人数 " sheetId="5" state="hidden" r:id="rId4"/>
  </sheets>
  <externalReferences>
    <externalReference r:id="rId5"/>
    <externalReference r:id="rId6"/>
  </externalReferences>
  <definedNames>
    <definedName name="_xlnm._FilterDatabase" localSheetId="1" hidden="1">拟公布!$A$3:$N$1135</definedName>
    <definedName name="_xlnm._FilterDatabase" localSheetId="0" hidden="1">学校报!$A$5:$AB$1156</definedName>
    <definedName name="_xlnm._FilterDatabase" localSheetId="2" hidden="1">Sheet2!#REF!</definedName>
    <definedName name="_xlnm._FilterDatabase" localSheetId="3" hidden="1">'2025年各校各专业人数 '!$A$1:$H$928</definedName>
    <definedName name="_xlnm.Print_Titles" localSheetId="1">拟公布!$3:$3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<sst xmlns="http://schemas.openxmlformats.org/spreadsheetml/2006/main" count="24363" uniqueCount="735">
  <si>
    <t>附件3</t>
  </si>
  <si>
    <t>福建省技工院校2026年秋季招生专业报备表</t>
  </si>
  <si>
    <t>填报单位（加盖公章）：收件日期：2026年月日</t>
  </si>
  <si>
    <t>序号</t>
  </si>
  <si>
    <t>学校代码
(3位)</t>
  </si>
  <si>
    <t>学校名称</t>
  </si>
  <si>
    <t>培养模式</t>
  </si>
  <si>
    <t>专业编码</t>
  </si>
  <si>
    <t>专业名称</t>
  </si>
  <si>
    <t>专业方向</t>
  </si>
  <si>
    <t>培养层次</t>
  </si>
  <si>
    <t>学制()</t>
  </si>
  <si>
    <t>收费标准(元/学年或免学费)</t>
  </si>
  <si>
    <t>招生对象</t>
  </si>
  <si>
    <t>近三年招生人数情况</t>
  </si>
  <si>
    <t>在校生数</t>
  </si>
  <si>
    <t>26年预计毕业生数</t>
  </si>
  <si>
    <t>26年计划招生人数</t>
  </si>
  <si>
    <t>备注</t>
  </si>
  <si>
    <t>新旧招对比</t>
  </si>
  <si>
    <t>与在校生对比</t>
  </si>
  <si>
    <t>2023年</t>
  </si>
  <si>
    <t>2024年</t>
  </si>
  <si>
    <t>2025年</t>
  </si>
  <si>
    <t>2025年有否</t>
  </si>
  <si>
    <t>预</t>
  </si>
  <si>
    <t>高</t>
  </si>
  <si>
    <t>中</t>
  </si>
  <si>
    <t>下载</t>
  </si>
  <si>
    <t>初审</t>
  </si>
  <si>
    <t>001</t>
  </si>
  <si>
    <t>福建技师学院</t>
  </si>
  <si>
    <t>全日制</t>
  </si>
  <si>
    <t>0203-2</t>
  </si>
  <si>
    <t>电气自动化设备安装与维修</t>
  </si>
  <si>
    <t>预备技师</t>
  </si>
  <si>
    <t>免学费</t>
  </si>
  <si>
    <t>达到高级技能水平人员</t>
  </si>
  <si>
    <t>——</t>
  </si>
  <si>
    <t>荆溪校区</t>
  </si>
  <si>
    <t>0318-2</t>
  </si>
  <si>
    <t>人工智能技术应用</t>
  </si>
  <si>
    <t>新专业-荆溪校区</t>
  </si>
  <si>
    <t>0106-3</t>
  </si>
  <si>
    <t>数控加工（数控车工）</t>
  </si>
  <si>
    <t>高级</t>
  </si>
  <si>
    <t>达到中级技能水平人员</t>
  </si>
  <si>
    <t>0203-3</t>
  </si>
  <si>
    <t>0309-3</t>
  </si>
  <si>
    <t>通信网络应用</t>
  </si>
  <si>
    <t>0313-3</t>
  </si>
  <si>
    <t>物联网应用技术</t>
  </si>
  <si>
    <t>0318-3</t>
  </si>
  <si>
    <t>0319-3</t>
  </si>
  <si>
    <t>数字媒体技术应用</t>
  </si>
  <si>
    <t>0403-3</t>
  </si>
  <si>
    <t>汽车维修</t>
  </si>
  <si>
    <t>0534-3</t>
  </si>
  <si>
    <t>烹调工艺与营养</t>
  </si>
  <si>
    <t>0603-3</t>
  </si>
  <si>
    <t>电子商务</t>
  </si>
  <si>
    <t>1102-3</t>
  </si>
  <si>
    <t>建筑施工</t>
  </si>
  <si>
    <t>1501-3</t>
  </si>
  <si>
    <t>幼儿教育</t>
  </si>
  <si>
    <t>保育员</t>
  </si>
  <si>
    <t>0106-4</t>
  </si>
  <si>
    <t>中级</t>
  </si>
  <si>
    <t>初中毕业生</t>
  </si>
  <si>
    <t>0107-4</t>
  </si>
  <si>
    <t>数控加工（数控铣工）</t>
  </si>
  <si>
    <t>0127-4</t>
  </si>
  <si>
    <t>机电一体化技术</t>
  </si>
  <si>
    <t>0203-4</t>
  </si>
  <si>
    <t>0301-4</t>
  </si>
  <si>
    <t>计算机网络应用</t>
  </si>
  <si>
    <t>0303-4</t>
  </si>
  <si>
    <t>计算机应用与维修</t>
  </si>
  <si>
    <t>0313-4</t>
  </si>
  <si>
    <t>0320-4</t>
  </si>
  <si>
    <t>区块链技术应用</t>
  </si>
  <si>
    <t>0403-4</t>
  </si>
  <si>
    <t>0435-4</t>
  </si>
  <si>
    <t>新能源汽车检测与维修</t>
  </si>
  <si>
    <t>0439-4</t>
  </si>
  <si>
    <t>无人机应用技术</t>
  </si>
  <si>
    <t>0501-4</t>
  </si>
  <si>
    <t>烹饪（中式烹调）</t>
  </si>
  <si>
    <t>0503-4</t>
  </si>
  <si>
    <t>烹饪（中西式面点）</t>
  </si>
  <si>
    <t>0507-4</t>
  </si>
  <si>
    <t>美容美发与造型（美发）</t>
  </si>
  <si>
    <t>0508-4</t>
  </si>
  <si>
    <t>美容美发与造型（美容）</t>
  </si>
  <si>
    <t>0535-4</t>
  </si>
  <si>
    <t>婴幼儿托育服务与管理</t>
  </si>
  <si>
    <t>0603-4</t>
  </si>
  <si>
    <t>0613-4</t>
  </si>
  <si>
    <t>财务管理</t>
  </si>
  <si>
    <t>1111-4</t>
  </si>
  <si>
    <t>消防工程技术</t>
  </si>
  <si>
    <t>1120-4</t>
  </si>
  <si>
    <t>智能建造技术</t>
  </si>
  <si>
    <t>1401-4</t>
  </si>
  <si>
    <t>美术设计与制作</t>
  </si>
  <si>
    <t>1501-4</t>
  </si>
  <si>
    <t>保育师</t>
  </si>
  <si>
    <t>1503-4</t>
  </si>
  <si>
    <t>应急救援技术</t>
  </si>
  <si>
    <t>石狮蚶江校区</t>
  </si>
  <si>
    <t>高中毕业生</t>
  </si>
  <si>
    <t>0219-3</t>
  </si>
  <si>
    <t>服务机器人应用与维护</t>
  </si>
  <si>
    <t>新专业-石狮蚶江校区</t>
  </si>
  <si>
    <t>0501-3</t>
  </si>
  <si>
    <t>1210-3</t>
  </si>
  <si>
    <t>服装设计与制作</t>
  </si>
  <si>
    <t>0139-4</t>
  </si>
  <si>
    <t>智能装备运行与维护</t>
  </si>
  <si>
    <t>0415-4</t>
  </si>
  <si>
    <t>现代物流</t>
  </si>
  <si>
    <t>1210-4</t>
  </si>
  <si>
    <t>0301-3</t>
  </si>
  <si>
    <t>石狮宝盖校区</t>
  </si>
  <si>
    <t>0435-3</t>
  </si>
  <si>
    <t>0526-3</t>
  </si>
  <si>
    <t>形象设计</t>
  </si>
  <si>
    <t>0519-4</t>
  </si>
  <si>
    <t>酒店管理</t>
  </si>
  <si>
    <t>0610-4</t>
  </si>
  <si>
    <t>网络营销</t>
  </si>
  <si>
    <t>1206-4</t>
  </si>
  <si>
    <t>染整技术</t>
  </si>
  <si>
    <t>1420-4</t>
  </si>
  <si>
    <t>平面设计</t>
  </si>
  <si>
    <t>012</t>
  </si>
  <si>
    <t>福建省第二高级技工学校</t>
  </si>
  <si>
    <r>
      <rPr>
        <sz val="10"/>
        <rFont val="宋体"/>
        <charset val="134"/>
        <scheme val="minor"/>
      </rPr>
      <t>0106-</t>
    </r>
    <r>
      <rPr>
        <sz val="10"/>
        <rFont val="宋体"/>
        <charset val="134"/>
      </rPr>
      <t>2</t>
    </r>
  </si>
  <si>
    <t>新</t>
  </si>
  <si>
    <t>0208-3</t>
  </si>
  <si>
    <t>工业机器人应用与维护</t>
  </si>
  <si>
    <r>
      <rPr>
        <sz val="10"/>
        <rFont val="宋体"/>
        <charset val="134"/>
        <scheme val="minor"/>
      </rPr>
      <t>0</t>
    </r>
    <r>
      <rPr>
        <sz val="10"/>
        <rFont val="宋体"/>
        <charset val="134"/>
      </rPr>
      <t>318-3</t>
    </r>
  </si>
  <si>
    <r>
      <rPr>
        <sz val="10"/>
        <rFont val="宋体"/>
        <charset val="134"/>
        <scheme val="minor"/>
      </rPr>
      <t>050</t>
    </r>
    <r>
      <rPr>
        <sz val="10"/>
        <rFont val="宋体"/>
        <charset val="134"/>
      </rPr>
      <t>8-3</t>
    </r>
  </si>
  <si>
    <r>
      <rPr>
        <sz val="10"/>
        <rFont val="宋体"/>
        <charset val="134"/>
        <scheme val="minor"/>
      </rPr>
      <t>0603-</t>
    </r>
    <r>
      <rPr>
        <sz val="10"/>
        <rFont val="宋体"/>
        <charset val="134"/>
      </rPr>
      <t>3</t>
    </r>
  </si>
  <si>
    <t>0614-3</t>
  </si>
  <si>
    <t>大数据与会计</t>
  </si>
  <si>
    <t>0306-4</t>
  </si>
  <si>
    <t>计算机动画制作</t>
  </si>
  <si>
    <r>
      <rPr>
        <sz val="10"/>
        <rFont val="宋体"/>
        <charset val="134"/>
        <scheme val="minor"/>
      </rPr>
      <t>0507</t>
    </r>
    <r>
      <rPr>
        <sz val="10"/>
        <rFont val="宋体"/>
        <charset val="134"/>
      </rPr>
      <t>-4</t>
    </r>
  </si>
  <si>
    <r>
      <rPr>
        <sz val="10"/>
        <rFont val="宋体"/>
        <charset val="134"/>
        <scheme val="minor"/>
      </rPr>
      <t>050</t>
    </r>
    <r>
      <rPr>
        <sz val="10"/>
        <rFont val="宋体"/>
        <charset val="134"/>
      </rPr>
      <t>8</t>
    </r>
    <r>
      <rPr>
        <sz val="10"/>
        <rFont val="宋体"/>
        <charset val="134"/>
      </rPr>
      <t>-</t>
    </r>
    <r>
      <rPr>
        <sz val="10"/>
        <rFont val="宋体"/>
        <charset val="134"/>
      </rPr>
      <t>4</t>
    </r>
  </si>
  <si>
    <r>
      <rPr>
        <sz val="10"/>
        <rFont val="宋体"/>
        <charset val="134"/>
        <scheme val="minor"/>
      </rPr>
      <t>0510</t>
    </r>
    <r>
      <rPr>
        <sz val="10"/>
        <rFont val="宋体"/>
        <charset val="134"/>
      </rPr>
      <t>-4</t>
    </r>
  </si>
  <si>
    <t>休闲体育服务</t>
  </si>
  <si>
    <t>0614-4</t>
  </si>
  <si>
    <t>033</t>
  </si>
  <si>
    <t>福建省船舶工程技术学校</t>
  </si>
  <si>
    <t>新专业</t>
  </si>
  <si>
    <t>0417-4</t>
  </si>
  <si>
    <t>船舶轮机</t>
  </si>
  <si>
    <t>电气方向</t>
  </si>
  <si>
    <t>0418-4</t>
  </si>
  <si>
    <t>船舶建造与维修</t>
  </si>
  <si>
    <t>0515-4</t>
  </si>
  <si>
    <t>护理</t>
  </si>
  <si>
    <t>康养方向</t>
  </si>
  <si>
    <t>301</t>
  </si>
  <si>
    <t>宁德技师学院</t>
  </si>
  <si>
    <t>0106-2</t>
  </si>
  <si>
    <t>0117-2</t>
  </si>
  <si>
    <t>模具制造</t>
  </si>
  <si>
    <t>0127-2</t>
  </si>
  <si>
    <t>0127-3</t>
  </si>
  <si>
    <t>0117-3</t>
  </si>
  <si>
    <t>0308-3</t>
  </si>
  <si>
    <t>多媒体制作</t>
  </si>
  <si>
    <t>1420-3</t>
  </si>
  <si>
    <t>0303-3</t>
  </si>
  <si>
    <t>0601-4</t>
  </si>
  <si>
    <t>市场营销</t>
  </si>
  <si>
    <t>0216-4</t>
  </si>
  <si>
    <t>电梯工程技术</t>
  </si>
  <si>
    <t>0444-4</t>
  </si>
  <si>
    <t>智能网联汽车技术应用</t>
  </si>
  <si>
    <t>0405-4</t>
  </si>
  <si>
    <t>汽车钣金与涂装</t>
  </si>
  <si>
    <t>0126-4</t>
  </si>
  <si>
    <t>汽车制造与装配</t>
  </si>
  <si>
    <t>0527-4</t>
  </si>
  <si>
    <t>美容保健</t>
  </si>
  <si>
    <t>0510-4</t>
  </si>
  <si>
    <t>0308-4</t>
  </si>
  <si>
    <t>部分班级为人工智能技术应用专业方向</t>
  </si>
  <si>
    <t>非全日制</t>
  </si>
  <si>
    <t>在职员工</t>
  </si>
  <si>
    <t>企业新型学徒制</t>
  </si>
  <si>
    <t>307</t>
  </si>
  <si>
    <t>福建省宁德市交通技术学校</t>
  </si>
  <si>
    <t>汽车运用与维修</t>
  </si>
  <si>
    <t>306</t>
  </si>
  <si>
    <t>宁德市古田中等技术学校</t>
  </si>
  <si>
    <t>0132-4</t>
  </si>
  <si>
    <t>新能源汽车制造与装配</t>
  </si>
  <si>
    <t>新能源汽车部件制造、总成及整车装配</t>
  </si>
  <si>
    <t>无人机驾驶员</t>
  </si>
  <si>
    <t>401</t>
  </si>
  <si>
    <t>莆田市高级技工学校</t>
  </si>
  <si>
    <t>0509-4</t>
  </si>
  <si>
    <t>美容美发与造型（化妆）</t>
  </si>
  <si>
    <t>新专业枫亭校区招生</t>
  </si>
  <si>
    <t>西天尾校区招生</t>
  </si>
  <si>
    <t>0503-3</t>
  </si>
  <si>
    <t>0604-3</t>
  </si>
  <si>
    <t>会计</t>
  </si>
  <si>
    <t>枫亭校区招生</t>
  </si>
  <si>
    <t>0520-4</t>
  </si>
  <si>
    <t>旅游服务与管理</t>
  </si>
  <si>
    <t>0604-4</t>
  </si>
  <si>
    <t>402</t>
  </si>
  <si>
    <t>莆田市理工技术学校</t>
  </si>
  <si>
    <t>0528-4</t>
  </si>
  <si>
    <t>康复保健</t>
  </si>
  <si>
    <t>0727-4</t>
  </si>
  <si>
    <t>宠物医疗与护理</t>
  </si>
  <si>
    <t>技能培养</t>
  </si>
  <si>
    <t>1302-4</t>
  </si>
  <si>
    <t>药物制剂</t>
  </si>
  <si>
    <t>1307-4</t>
  </si>
  <si>
    <t>口腔义齿制造</t>
  </si>
  <si>
    <t>601</t>
  </si>
  <si>
    <t>漳州技师学院</t>
  </si>
  <si>
    <t>1503-3</t>
  </si>
  <si>
    <t>0519-3</t>
  </si>
  <si>
    <t>人工智能技术应用方向</t>
  </si>
  <si>
    <t>新专业
按3年中级工+2年高级工共5年进行一贯制教学计划安排，3年“计算机网络应用”专业中级工结束前选拔就读2年“人工智能技术应用”专业高级工。</t>
  </si>
  <si>
    <t>0136-2</t>
  </si>
  <si>
    <t>数字化设计与制造</t>
  </si>
  <si>
    <t>高校毕业生</t>
  </si>
  <si>
    <t>0319-2</t>
  </si>
  <si>
    <t>0522-3</t>
  </si>
  <si>
    <t>健康服务与管理</t>
  </si>
  <si>
    <t>高中阶段毕业生</t>
  </si>
  <si>
    <t>按3年中级工+2年高级工共5年进行一贯制教学计划安排，3年中级工结束前选拔就读2年高级工。</t>
  </si>
  <si>
    <t>0130-4</t>
  </si>
  <si>
    <t>3D打印技术应用</t>
  </si>
  <si>
    <t>0209-4</t>
  </si>
  <si>
    <t>电子技术应用</t>
  </si>
  <si>
    <t>0903-4</t>
  </si>
  <si>
    <t>化工分析与检验</t>
  </si>
  <si>
    <t>1214-4</t>
  </si>
  <si>
    <t>食品加工与检验</t>
  </si>
  <si>
    <t>1405-4</t>
  </si>
  <si>
    <t>室内设计</t>
  </si>
  <si>
    <t>606</t>
  </si>
  <si>
    <t>漳州市平和技工学校</t>
  </si>
  <si>
    <t>0115-4</t>
  </si>
  <si>
    <t>机械装配</t>
  </si>
  <si>
    <t>611</t>
  </si>
  <si>
    <t>漳州华起技工学校</t>
  </si>
  <si>
    <t>0218-4</t>
  </si>
  <si>
    <t>工业互联网与大数据应用</t>
  </si>
  <si>
    <t>0431-4</t>
  </si>
  <si>
    <t>城市轨道交通运输与管理</t>
  </si>
  <si>
    <t>0433-4</t>
  </si>
  <si>
    <t>航空服务</t>
  </si>
  <si>
    <t>地勤方向</t>
  </si>
  <si>
    <t>0605-4</t>
  </si>
  <si>
    <t>工商企业管理</t>
  </si>
  <si>
    <t>057</t>
  </si>
  <si>
    <t>福建华夏高级技工学校</t>
  </si>
  <si>
    <t>新增专业</t>
  </si>
  <si>
    <t>0205-4</t>
  </si>
  <si>
    <t>楼宇自动控制设备安装与维护</t>
  </si>
  <si>
    <t>未上传</t>
  </si>
  <si>
    <t>1421-4</t>
  </si>
  <si>
    <t>运动训练</t>
  </si>
  <si>
    <t>0314-4</t>
  </si>
  <si>
    <t>网络与信息安全</t>
  </si>
  <si>
    <t>0522-4</t>
  </si>
  <si>
    <t>0526-4</t>
  </si>
  <si>
    <t>1102-4</t>
  </si>
  <si>
    <t>旧专业</t>
  </si>
  <si>
    <t>1301-4</t>
  </si>
  <si>
    <t>中药</t>
  </si>
  <si>
    <t>1308-4</t>
  </si>
  <si>
    <t>眼视光技术</t>
  </si>
  <si>
    <t>101</t>
  </si>
  <si>
    <t>福州第一技师学院</t>
  </si>
  <si>
    <t>0128-3</t>
  </si>
  <si>
    <t>多轴数控加工</t>
  </si>
  <si>
    <t>新专业、产业学院</t>
  </si>
  <si>
    <t>0439-3</t>
  </si>
  <si>
    <t>0539-4</t>
  </si>
  <si>
    <t>现代家政服务与管理</t>
  </si>
  <si>
    <t>产业学院</t>
  </si>
  <si>
    <t/>
  </si>
  <si>
    <t>0117-4</t>
  </si>
  <si>
    <t>115</t>
  </si>
  <si>
    <t>福州第二技师学院</t>
  </si>
  <si>
    <t>0137-3</t>
  </si>
  <si>
    <t>智能制造技术应用</t>
  </si>
  <si>
    <t>0502-3</t>
  </si>
  <si>
    <t>烹饪（西式烹调）</t>
  </si>
  <si>
    <t>数控车工方向</t>
  </si>
  <si>
    <t>0116-4</t>
  </si>
  <si>
    <t>机械设备装配与自动控制</t>
  </si>
  <si>
    <t>0134-4</t>
  </si>
  <si>
    <t>产品检测与质量控制</t>
  </si>
  <si>
    <t>0502-4</t>
  </si>
  <si>
    <t>122</t>
  </si>
  <si>
    <t>福州市榕卫技术学校</t>
  </si>
  <si>
    <t>0.9（路由器都没有）</t>
  </si>
  <si>
    <t>0515-3</t>
  </si>
  <si>
    <t>1302-3</t>
  </si>
  <si>
    <t>1307-3</t>
  </si>
  <si>
    <t>1301-3</t>
  </si>
  <si>
    <t>062</t>
  </si>
  <si>
    <t>福建财茂工业技术学校</t>
  </si>
  <si>
    <t>新媒体、跨境电商方向</t>
  </si>
  <si>
    <t>063</t>
  </si>
  <si>
    <t>福建省闽江职业技术学校</t>
  </si>
  <si>
    <t>0407-4</t>
  </si>
  <si>
    <t>汽车检测</t>
  </si>
  <si>
    <t>1408-4</t>
  </si>
  <si>
    <t>美术绘画</t>
  </si>
  <si>
    <t>053</t>
  </si>
  <si>
    <t>福建省新华技术学校</t>
  </si>
  <si>
    <t>072</t>
  </si>
  <si>
    <t>福建省新东方技工学校</t>
  </si>
  <si>
    <t>民宿运营与管理</t>
  </si>
  <si>
    <t>127</t>
  </si>
  <si>
    <t>福州市福外技术学校</t>
  </si>
  <si>
    <t>8900
校企共建班18000</t>
  </si>
  <si>
    <t>8900
校企共建班12900</t>
  </si>
  <si>
    <t>8000
校企共建班12900</t>
  </si>
  <si>
    <t>126</t>
  </si>
  <si>
    <t>福州市国融技工学校</t>
  </si>
  <si>
    <t>0530-4</t>
  </si>
  <si>
    <t>电子竞技运动服务与管理</t>
  </si>
  <si>
    <t>051</t>
  </si>
  <si>
    <t>福建中华技师学院</t>
  </si>
  <si>
    <t>0216-3</t>
  </si>
  <si>
    <t>0306-3</t>
  </si>
  <si>
    <t>0433-3</t>
  </si>
  <si>
    <t>1405-3</t>
  </si>
  <si>
    <t>0307-3</t>
  </si>
  <si>
    <t>计算机广告制作</t>
  </si>
  <si>
    <t>0520-3</t>
  </si>
  <si>
    <t>1107-3</t>
  </si>
  <si>
    <t>建筑工程管理</t>
  </si>
  <si>
    <t>071</t>
  </si>
  <si>
    <t>福建三江技师学院</t>
  </si>
  <si>
    <t>中级工转高级工</t>
  </si>
  <si>
    <t>0112-3</t>
  </si>
  <si>
    <t>机械设备维修</t>
  </si>
  <si>
    <t>0508-3</t>
  </si>
  <si>
    <t>0406-4</t>
  </si>
  <si>
    <t>汽车装饰与美容</t>
  </si>
  <si>
    <t>达到中级技能水平在职员工</t>
  </si>
  <si>
    <t>0112-4</t>
  </si>
  <si>
    <t>701</t>
  </si>
  <si>
    <t>龙岩技师学院</t>
  </si>
  <si>
    <t>0911-4</t>
  </si>
  <si>
    <t>化工安全管理</t>
  </si>
  <si>
    <t>新专业（校本部）</t>
  </si>
  <si>
    <t>0903-3</t>
  </si>
  <si>
    <t>0205-3</t>
  </si>
  <si>
    <t>新专业（未来城）</t>
  </si>
  <si>
    <t>矿山机电维修方向</t>
  </si>
  <si>
    <t>新专业（校本部）紫金订单班</t>
  </si>
  <si>
    <t>1111-3</t>
  </si>
  <si>
    <t>0511-4</t>
  </si>
  <si>
    <t>物业管理</t>
  </si>
  <si>
    <t>城市服务方向</t>
  </si>
  <si>
    <t>0501-2</t>
  </si>
  <si>
    <t>校本部</t>
  </si>
  <si>
    <t>0107-2</t>
  </si>
  <si>
    <t>0116-2</t>
  </si>
  <si>
    <t>0403-2</t>
  </si>
  <si>
    <t>0107-3</t>
  </si>
  <si>
    <t>0116-3</t>
  </si>
  <si>
    <t>0129-3</t>
  </si>
  <si>
    <t>计算机辅助设计与制造</t>
  </si>
  <si>
    <t>0507-3</t>
  </si>
  <si>
    <t>新能源矿卡检修</t>
  </si>
  <si>
    <t>校本部（紫金订单班）</t>
  </si>
  <si>
    <t>校本部（天师班）</t>
  </si>
  <si>
    <t>计算机辅助设计与制造（30）
天师班（30）</t>
  </si>
  <si>
    <t>第三年选拔高级工（校本部）</t>
  </si>
  <si>
    <t>天师班（10）</t>
  </si>
  <si>
    <t>第三年选拔高级工（校本部）（天师班40）</t>
  </si>
  <si>
    <t>人工智能技术应用（40）、低空智能网络通信技术方向（40）</t>
  </si>
  <si>
    <t>新媒体短视频方向</t>
  </si>
  <si>
    <t>0430-4</t>
  </si>
  <si>
    <t>铁路客运服务</t>
  </si>
  <si>
    <t>第三年选拔高级工（未来城）校企联办</t>
  </si>
  <si>
    <t>第三年选拔高级工（未来城）</t>
  </si>
  <si>
    <t>智慧文旅与研学方向</t>
  </si>
  <si>
    <t>婴幼儿托育服务与管理、幼儿教育方向</t>
  </si>
  <si>
    <t>（跨境电商、电商运营）</t>
  </si>
  <si>
    <t>第三年选拔高级工（校本部）（跨境电商60、电商运营40）</t>
  </si>
  <si>
    <t>0207-4</t>
  </si>
  <si>
    <t>化工仪表及自动化</t>
  </si>
  <si>
    <t>0902-4</t>
  </si>
  <si>
    <t>化工工艺</t>
  </si>
  <si>
    <t>新能源材料方向</t>
  </si>
  <si>
    <t>文创与品牌设计方向</t>
  </si>
  <si>
    <t>智能家居方向</t>
  </si>
  <si>
    <t>705</t>
  </si>
  <si>
    <t>龙岩市交通职业技术学校</t>
  </si>
  <si>
    <t>1、需专业面试合格
2、中考成绩达400分以上</t>
  </si>
  <si>
    <t>717</t>
  </si>
  <si>
    <t>龙岩市人才职业技术学校</t>
  </si>
  <si>
    <t>可以申请国外升学或就业</t>
  </si>
  <si>
    <t>1305-4</t>
  </si>
  <si>
    <t>药物分析与检验</t>
  </si>
  <si>
    <t>中式烹调</t>
  </si>
  <si>
    <t>718</t>
  </si>
  <si>
    <t>龙岩市龙辉职业技术学校</t>
  </si>
  <si>
    <t>0526－4</t>
  </si>
  <si>
    <t>0521－4</t>
  </si>
  <si>
    <t>老年服务与管理</t>
  </si>
  <si>
    <t>0522－4</t>
  </si>
  <si>
    <t>0439－4</t>
  </si>
  <si>
    <t>0603－4</t>
  </si>
  <si>
    <t>0515－4</t>
  </si>
  <si>
    <t>养老护理员</t>
  </si>
  <si>
    <t>1302－4</t>
  </si>
  <si>
    <t>0116－4</t>
  </si>
  <si>
    <t>电工方向</t>
  </si>
  <si>
    <t>0435－4</t>
  </si>
  <si>
    <t>1501－4</t>
  </si>
  <si>
    <t>0303－4</t>
  </si>
  <si>
    <t>802</t>
  </si>
  <si>
    <t>三明技师学院</t>
  </si>
  <si>
    <t>0208-2</t>
  </si>
  <si>
    <t>0101-3</t>
  </si>
  <si>
    <t>机床切削加工（车工）</t>
  </si>
  <si>
    <t>新专业订单班</t>
  </si>
  <si>
    <t>订单班</t>
  </si>
  <si>
    <t>1213-3</t>
  </si>
  <si>
    <t>制浆造纸工艺</t>
  </si>
  <si>
    <t>818</t>
  </si>
  <si>
    <t>福建三明中艺技术学校</t>
  </si>
  <si>
    <t>人工智能AI</t>
  </si>
  <si>
    <t>0727--4</t>
  </si>
  <si>
    <t>201</t>
  </si>
  <si>
    <t>厦门技师学院</t>
  </si>
  <si>
    <t>0108-4</t>
  </si>
  <si>
    <t>数控加工（加工中心操作工）</t>
  </si>
  <si>
    <t>0119-4</t>
  </si>
  <si>
    <t>焊接加工</t>
  </si>
  <si>
    <t>智能制造</t>
  </si>
  <si>
    <t>0217-4</t>
  </si>
  <si>
    <t>光电技术应用</t>
  </si>
  <si>
    <t>智能AI光电</t>
  </si>
  <si>
    <t>0220-4</t>
  </si>
  <si>
    <t>集成电路技术应用</t>
  </si>
  <si>
    <t>芯片制造工艺</t>
  </si>
  <si>
    <t>电商运营与跨境电商</t>
  </si>
  <si>
    <t>0436-4</t>
  </si>
  <si>
    <t>汽车技术服务与营销</t>
  </si>
  <si>
    <t>0533-4</t>
  </si>
  <si>
    <t>健身指导与管理</t>
  </si>
  <si>
    <t>0711-4</t>
  </si>
  <si>
    <t>园林技术</t>
  </si>
  <si>
    <t>智能建造</t>
  </si>
  <si>
    <t>1103-4</t>
  </si>
  <si>
    <t>建筑装饰</t>
  </si>
  <si>
    <t>1106-4</t>
  </si>
  <si>
    <t>工程造价</t>
  </si>
  <si>
    <t>0108-3</t>
  </si>
  <si>
    <t>0119-3</t>
  </si>
  <si>
    <t>0130-3</t>
  </si>
  <si>
    <t>0209-3</t>
  </si>
  <si>
    <t>智能家居应用与智能制造</t>
  </si>
  <si>
    <t>0217-3</t>
  </si>
  <si>
    <t>0220-3</t>
  </si>
  <si>
    <t>0405-3</t>
  </si>
  <si>
    <t>0436-3</t>
  </si>
  <si>
    <t>0444-3</t>
  </si>
  <si>
    <t>0711-3</t>
  </si>
  <si>
    <t>1101-3</t>
  </si>
  <si>
    <t>建筑设备安装</t>
  </si>
  <si>
    <t>1103-3</t>
  </si>
  <si>
    <t>1106-3</t>
  </si>
  <si>
    <t>电商运营</t>
  </si>
  <si>
    <t>0108-2</t>
  </si>
  <si>
    <t>0118-2</t>
  </si>
  <si>
    <t>模具设计</t>
  </si>
  <si>
    <t>0209-2</t>
  </si>
  <si>
    <t>0220-2</t>
  </si>
  <si>
    <t>0301-2</t>
  </si>
  <si>
    <t>0405-2</t>
  </si>
  <si>
    <t>0711-2</t>
  </si>
  <si>
    <t>1102-2</t>
  </si>
  <si>
    <t>1103-2</t>
  </si>
  <si>
    <t>前3年免学费</t>
  </si>
  <si>
    <t>高中、中职毕业生</t>
  </si>
  <si>
    <t>052</t>
  </si>
  <si>
    <t>福建省鸿源技术学校</t>
  </si>
  <si>
    <t>0141-3</t>
  </si>
  <si>
    <t>数字孪生技术应用</t>
  </si>
  <si>
    <t>0610-3</t>
  </si>
  <si>
    <t>1407-3</t>
  </si>
  <si>
    <t>工业设计</t>
  </si>
  <si>
    <t>文创产品设计</t>
  </si>
  <si>
    <t>0523-4</t>
  </si>
  <si>
    <t>休闲服务与管理</t>
  </si>
  <si>
    <r>
      <rPr>
        <sz val="10"/>
        <rFont val="宋体"/>
        <charset val="134"/>
      </rPr>
      <t>美术设计与制</t>
    </r>
    <r>
      <rPr>
        <sz val="10"/>
        <color rgb="FFFF0000"/>
        <rFont val="宋体"/>
        <charset val="134"/>
      </rPr>
      <t>作</t>
    </r>
  </si>
  <si>
    <t>0529-4</t>
  </si>
  <si>
    <t>健康与社会照护</t>
  </si>
  <si>
    <t>1306-4</t>
  </si>
  <si>
    <t>药品营销</t>
  </si>
  <si>
    <t>064</t>
  </si>
  <si>
    <t>福建省诚毅技术学校</t>
  </si>
  <si>
    <t>直播电商服务</t>
  </si>
  <si>
    <t>1409-4</t>
  </si>
  <si>
    <t>音乐</t>
  </si>
  <si>
    <t>209</t>
  </si>
  <si>
    <t>厦门市孝贤技工学校有限公司</t>
  </si>
  <si>
    <t>0138-4</t>
  </si>
  <si>
    <t>智能装备安装与调试</t>
  </si>
  <si>
    <t>1310-4</t>
  </si>
  <si>
    <t>药品服务与管理</t>
  </si>
  <si>
    <t>1419-4</t>
  </si>
  <si>
    <t>影视表演与制作</t>
  </si>
  <si>
    <t>208</t>
  </si>
  <si>
    <t>厦门津藤技工学校</t>
  </si>
  <si>
    <t>1410-4</t>
  </si>
  <si>
    <t>民族音乐与舞蹈</t>
  </si>
  <si>
    <t>0302-4</t>
  </si>
  <si>
    <t>计算机程序设计</t>
  </si>
  <si>
    <t>211</t>
  </si>
  <si>
    <t>厦门市众帜技术学校</t>
  </si>
  <si>
    <t>幼儿及老年人护理</t>
  </si>
  <si>
    <t>212</t>
  </si>
  <si>
    <t>厦门市铧大技术学校</t>
  </si>
  <si>
    <t xml:space="preserve"> 烹饪 (中西式面点)</t>
  </si>
  <si>
    <t>新专业，校企共建班</t>
  </si>
  <si>
    <t>校企共建班</t>
  </si>
  <si>
    <t>501</t>
  </si>
  <si>
    <t>泉州技师学院</t>
  </si>
  <si>
    <t>新能源汽车检测与维修方向</t>
  </si>
  <si>
    <t>智能网联汽车技术应用方向</t>
  </si>
  <si>
    <t>509</t>
  </si>
  <si>
    <t>泉州市惠安高级技工学校</t>
  </si>
  <si>
    <t>-</t>
  </si>
  <si>
    <t>新专业
云扬校区</t>
  </si>
  <si>
    <t>新专业
传诚校区</t>
  </si>
  <si>
    <t>0902-3</t>
  </si>
  <si>
    <t>云扬校区</t>
  </si>
  <si>
    <t>传诚校区</t>
  </si>
  <si>
    <t>护理员</t>
  </si>
  <si>
    <t>503</t>
  </si>
  <si>
    <t>泉州城市工程技术学校</t>
  </si>
  <si>
    <t>工业机器人应用与维护方向</t>
  </si>
  <si>
    <t>520</t>
  </si>
  <si>
    <t>泉州市海丝商贸职业技术学校</t>
  </si>
  <si>
    <t>工业机器人</t>
  </si>
  <si>
    <t>521</t>
  </si>
  <si>
    <t>泉州市南方科技职业技术学校</t>
  </si>
  <si>
    <t>技能方向</t>
  </si>
  <si>
    <t>中医康复保健</t>
  </si>
  <si>
    <t>522</t>
  </si>
  <si>
    <t>泉州市国励工贸职业技术学校</t>
  </si>
  <si>
    <t>0901-4</t>
  </si>
  <si>
    <t>石油炼制</t>
  </si>
  <si>
    <t>523</t>
  </si>
  <si>
    <t>泉州市云扬航空职业技术学校</t>
  </si>
  <si>
    <t>—</t>
  </si>
  <si>
    <t>港湾校区</t>
  </si>
  <si>
    <t>524</t>
  </si>
  <si>
    <t>泉州市传诚技工学校</t>
  </si>
  <si>
    <t>0510-5</t>
  </si>
  <si>
    <t>525</t>
  </si>
  <si>
    <t>泉州衡中技工学校</t>
  </si>
  <si>
    <t>1422-4</t>
  </si>
  <si>
    <t>乐器制造与维修</t>
  </si>
  <si>
    <t>AI方向</t>
  </si>
  <si>
    <t>526</t>
  </si>
  <si>
    <t>泉州市圆典艺术职业技术学校</t>
  </si>
  <si>
    <t>校企合作</t>
  </si>
  <si>
    <t>0608-4</t>
  </si>
  <si>
    <t>商务外语</t>
  </si>
  <si>
    <t>留学预备课程班</t>
  </si>
  <si>
    <t>港澳台联考</t>
  </si>
  <si>
    <t>实验班</t>
  </si>
  <si>
    <t>901</t>
  </si>
  <si>
    <t>福建省南平技师学院</t>
  </si>
  <si>
    <t>2</t>
  </si>
  <si>
    <t>3</t>
  </si>
  <si>
    <t>0511-3</t>
  </si>
  <si>
    <t>0605-3</t>
  </si>
  <si>
    <t>新专业（中转高）</t>
  </si>
  <si>
    <t>中转高</t>
  </si>
  <si>
    <t>0132-3</t>
  </si>
  <si>
    <t>0540-4</t>
  </si>
  <si>
    <t>智慧养老服务与管理</t>
  </si>
  <si>
    <t>1104-4</t>
  </si>
  <si>
    <t>建筑测量</t>
  </si>
  <si>
    <t>数控车工</t>
  </si>
  <si>
    <t>电子设备装接工</t>
  </si>
  <si>
    <t>电工</t>
  </si>
  <si>
    <t>1</t>
  </si>
  <si>
    <t>有机合成工</t>
  </si>
  <si>
    <t>办公软件</t>
  </si>
  <si>
    <t>903</t>
  </si>
  <si>
    <t>福建省南平市闽北高级技工学校</t>
  </si>
  <si>
    <t>汽车维修工</t>
  </si>
  <si>
    <t>0535-3</t>
  </si>
  <si>
    <t>装配钳工</t>
  </si>
  <si>
    <t>维修电工</t>
  </si>
  <si>
    <t>办公软件应用操作</t>
  </si>
  <si>
    <t>人工智能方向</t>
  </si>
  <si>
    <t>婴幼儿发展引导员</t>
  </si>
  <si>
    <t>电子商务师</t>
  </si>
  <si>
    <t>口腔修复体制作师</t>
  </si>
  <si>
    <t>装饰美工</t>
  </si>
  <si>
    <t>焊工</t>
  </si>
  <si>
    <t>1214-3</t>
  </si>
  <si>
    <t>品酒师</t>
  </si>
  <si>
    <t>药物制剂工</t>
  </si>
  <si>
    <t>0517-3</t>
  </si>
  <si>
    <t>茶艺</t>
  </si>
  <si>
    <t>茶艺师、评茶师、茶叶加工工</t>
  </si>
  <si>
    <t>0712-3</t>
  </si>
  <si>
    <t>木材加工</t>
  </si>
  <si>
    <t>手工木工</t>
  </si>
  <si>
    <t>0517-4</t>
  </si>
  <si>
    <t>0712-4</t>
  </si>
  <si>
    <t>906</t>
  </si>
  <si>
    <t>建瓯市技工学校</t>
  </si>
  <si>
    <t>0725-4</t>
  </si>
  <si>
    <t>茶叶生产与加工</t>
  </si>
  <si>
    <t>914</t>
  </si>
  <si>
    <t>建州技术学校</t>
  </si>
  <si>
    <t>0.1(卢小双四级美容师）</t>
  </si>
  <si>
    <t>2026年秋季福建省招生技工院校招生专业名单（首批）</t>
  </si>
  <si>
    <t>学制(年)</t>
  </si>
  <si>
    <t>录属</t>
  </si>
  <si>
    <t>0534-2</t>
  </si>
  <si>
    <t>0省属</t>
  </si>
  <si>
    <t>荆溪校区、石狮蚶江校区</t>
  </si>
  <si>
    <t>荆溪校区、石狮宝盖校区</t>
  </si>
  <si>
    <t>1福州</t>
  </si>
  <si>
    <t>2厦门</t>
  </si>
  <si>
    <t>待定</t>
  </si>
  <si>
    <t>厦门市孝贤技工学校</t>
  </si>
  <si>
    <t>3宁德</t>
  </si>
  <si>
    <t>4莆田</t>
  </si>
  <si>
    <t>大专及以上</t>
  </si>
  <si>
    <t>5泉州</t>
  </si>
  <si>
    <t>6漳州</t>
  </si>
  <si>
    <t>按3年中级工+2年高级工共5年进行一贯制教学计划安排，3年“计算机网络应用”专业中级工结束前选拔就读2年“人工智能技术应用”专业高级工。</t>
  </si>
  <si>
    <t>7龙岩</t>
  </si>
  <si>
    <t>未来城</t>
  </si>
  <si>
    <t>校本部，紫金订单班</t>
  </si>
  <si>
    <t>天师班（30）</t>
  </si>
  <si>
    <t>人工智能技术应用、低空智能网络通信技术方向</t>
  </si>
  <si>
    <t>0521-4</t>
  </si>
  <si>
    <t>8三明</t>
  </si>
  <si>
    <t>9南平</t>
  </si>
  <si>
    <t>建瓯市建州技术学校</t>
  </si>
  <si>
    <t>导入序</t>
  </si>
  <si>
    <t>隶属</t>
  </si>
  <si>
    <t>公、民办</t>
  </si>
  <si>
    <t>代码</t>
  </si>
  <si>
    <t>院校名称</t>
  </si>
  <si>
    <t>专业大类</t>
  </si>
  <si>
    <t>专业子类</t>
  </si>
  <si>
    <t>人数</t>
  </si>
  <si>
    <t>民</t>
  </si>
  <si>
    <t>财经商贸类</t>
  </si>
  <si>
    <t>服务类</t>
  </si>
  <si>
    <t>公</t>
  </si>
  <si>
    <t>交通类</t>
  </si>
  <si>
    <t>其他</t>
  </si>
  <si>
    <t>文化艺术类</t>
  </si>
  <si>
    <t>信息类</t>
  </si>
  <si>
    <t>医药类</t>
  </si>
  <si>
    <t>电工电子类</t>
  </si>
  <si>
    <t>机械类</t>
  </si>
  <si>
    <t>建筑类</t>
  </si>
  <si>
    <t>轻工类</t>
  </si>
  <si>
    <t>会展服务与管理</t>
  </si>
  <si>
    <t>工艺美术</t>
  </si>
  <si>
    <t>机电设备安装与维修</t>
  </si>
  <si>
    <t>农业类</t>
  </si>
  <si>
    <t>055</t>
  </si>
  <si>
    <t>福建省东南技术学校</t>
  </si>
  <si>
    <t>交通客运服务</t>
  </si>
  <si>
    <t>播音与主持</t>
  </si>
  <si>
    <t>058</t>
  </si>
  <si>
    <t>福建省机电技术学校</t>
  </si>
  <si>
    <t>065</t>
  </si>
  <si>
    <t>福建省鹭岛职业技术学校</t>
  </si>
  <si>
    <t>化工类</t>
  </si>
  <si>
    <t>服装制作与营销</t>
  </si>
  <si>
    <t>福建省莆田市高级技工学校</t>
  </si>
  <si>
    <t>福建省三江技师学院</t>
  </si>
  <si>
    <t>珠宝首饰鉴定与营销</t>
  </si>
  <si>
    <t>125</t>
  </si>
  <si>
    <t>福州市华帜技工学校</t>
  </si>
  <si>
    <t>厦门技师学院(厦门市高级技工学校)</t>
  </si>
  <si>
    <t>高分子材料加工</t>
  </si>
  <si>
    <t>冷作钣金加工</t>
  </si>
  <si>
    <t>福州市旅游技术学校</t>
  </si>
  <si>
    <t>古建筑修缮与仿建</t>
  </si>
  <si>
    <t>国际贸易</t>
  </si>
  <si>
    <t>龙岩技师学院（龙岩市高级技校）</t>
  </si>
  <si>
    <t>数控编程</t>
  </si>
  <si>
    <t>制冷设备运用与维修</t>
  </si>
  <si>
    <t>市政工程施工</t>
  </si>
  <si>
    <t>城市轨道交通车辆运用与检修</t>
  </si>
  <si>
    <t>船舶驾驶</t>
  </si>
  <si>
    <t>713</t>
  </si>
  <si>
    <t>龙岩市龙翔职业技术学校</t>
  </si>
  <si>
    <t>泉州市惠安技术学校</t>
  </si>
  <si>
    <t>舞蹈表演</t>
  </si>
  <si>
    <t>泉州市国励工贸技术学校</t>
  </si>
  <si>
    <t>农村经济综合管理</t>
  </si>
  <si>
    <t>泉州衡中技工学校有限公司</t>
  </si>
  <si>
    <t>行政管理</t>
  </si>
  <si>
    <t>泉州市传诚技工学校有限公司</t>
  </si>
  <si>
    <t>文化产业经营与管理</t>
  </si>
  <si>
    <t>飞机维修</t>
  </si>
  <si>
    <t>801</t>
  </si>
  <si>
    <t>三明市高级技工学校</t>
  </si>
  <si>
    <t>变配电设备运行与维护</t>
  </si>
  <si>
    <t>厦门津藤技工学校有限公司</t>
  </si>
  <si>
    <t>206</t>
  </si>
  <si>
    <t>厦门市海西职业技术学校</t>
  </si>
  <si>
    <t>210</t>
  </si>
  <si>
    <t>厦门市翔云技术学校</t>
  </si>
  <si>
    <t>漳州华起技工学校有限责任公司</t>
  </si>
  <si>
    <t>光伏应用技术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</si>
</sst>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74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sz val="10"/>
      <color theme="1"/>
      <name val="宋体"/>
      <charset val="134"/>
    </font>
    <font>
      <sz val="14"/>
      <color theme="1"/>
      <name val="宋体"/>
      <charset val="134"/>
    </font>
    <font>
      <sz val="12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0"/>
      <scheme val="minor"/>
    </font>
    <font>
      <sz val="10"/>
      <color rgb="FFFF0000"/>
      <name val="宋体"/>
      <charset val="134"/>
      <scheme val="minor"/>
    </font>
    <font>
      <sz val="16"/>
      <color rgb="FF000000"/>
      <name val="黑体"/>
      <charset val="134"/>
    </font>
    <font>
      <sz val="22"/>
      <color rgb="FF000000"/>
      <name val="方正小标宋简体"/>
      <charset val="134"/>
    </font>
    <font>
      <sz val="16"/>
      <color rgb="FF000000"/>
      <name val="仿宋_GB2312"/>
      <charset val="134"/>
    </font>
    <font>
      <sz val="14"/>
      <color rgb="FF000000"/>
      <name val="宋体"/>
      <charset val="134"/>
    </font>
    <font>
      <sz val="12"/>
      <color rgb="FF000000"/>
      <name val="宋体"/>
      <charset val="134"/>
    </font>
    <font>
      <sz val="10"/>
      <name val="仿宋_GB2312"/>
      <charset val="134"/>
    </font>
    <font>
      <sz val="10"/>
      <name val="宋体"/>
      <charset val="134"/>
    </font>
    <font>
      <sz val="12"/>
      <color rgb="FF000000"/>
      <name val="仿宋_GB2312"/>
      <charset val="134"/>
    </font>
    <font>
      <sz val="10"/>
      <color rgb="FF000000"/>
      <name val="宋体"/>
      <charset val="134"/>
      <scheme val="minor"/>
    </font>
    <font>
      <sz val="12"/>
      <name val="宋体"/>
      <charset val="134"/>
    </font>
    <font>
      <sz val="12"/>
      <color theme="1"/>
      <name val="仿宋_GB2312"/>
      <charset val="134"/>
    </font>
    <font>
      <sz val="10"/>
      <color rgb="FF000000"/>
      <name val="宋体"/>
      <charset val="134"/>
    </font>
    <font>
      <sz val="9"/>
      <name val="宋体"/>
      <charset val="134"/>
    </font>
    <font>
      <sz val="9"/>
      <color rgb="FF000000"/>
      <name val="仿宋_GB2312"/>
      <charset val="134"/>
    </font>
    <font>
      <sz val="12"/>
      <color rgb="FF000000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仿宋_GB2312"/>
      <charset val="134"/>
    </font>
    <font>
      <sz val="11"/>
      <name val="宋体"/>
      <charset val="134"/>
      <scheme val="minor"/>
    </font>
    <font>
      <sz val="12"/>
      <color rgb="FFFF0000"/>
      <name val="仿宋_GB2312"/>
      <charset val="134"/>
    </font>
    <font>
      <sz val="11"/>
      <color rgb="FF000000"/>
      <name val="仿宋_GB2312"/>
      <charset val="134"/>
    </font>
    <font>
      <sz val="11"/>
      <name val="宋体"/>
      <charset val="134"/>
      <scheme val="major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0"/>
      <name val="宋体"/>
      <charset val="0"/>
    </font>
    <font>
      <sz val="10"/>
      <color theme="1"/>
      <name val="仿宋_GB2312"/>
      <charset val="134"/>
    </font>
    <font>
      <sz val="10"/>
      <color theme="1"/>
      <name val="宋体"/>
      <charset val="0"/>
    </font>
    <font>
      <sz val="10"/>
      <color rgb="FF000000"/>
      <name val="仿宋_GB2312"/>
      <charset val="134"/>
    </font>
    <font>
      <sz val="11"/>
      <name val="宋体"/>
      <charset val="134"/>
    </font>
    <font>
      <b/>
      <sz val="10"/>
      <color indexed="8"/>
      <name val="宋体"/>
      <charset val="134"/>
    </font>
    <font>
      <sz val="9"/>
      <color rgb="FF000000"/>
      <name val="宋体"/>
      <charset val="134"/>
      <scheme val="minor"/>
    </font>
    <font>
      <sz val="11"/>
      <color rgb="FFFF0000"/>
      <name val="宋体"/>
      <charset val="134"/>
    </font>
    <font>
      <sz val="10"/>
      <color rgb="FFFF0000"/>
      <name val="仿宋_GB2312"/>
      <charset val="134"/>
    </font>
    <font>
      <sz val="10"/>
      <color theme="1"/>
      <name val="宋体"/>
      <charset val="134"/>
      <scheme val="major"/>
    </font>
    <font>
      <sz val="10"/>
      <color rgb="FFFF0000"/>
      <name val="宋体"/>
      <charset val="134"/>
    </font>
    <font>
      <sz val="11"/>
      <color theme="1"/>
      <name val="仿宋_GB2312"/>
      <charset val="134"/>
    </font>
    <font>
      <sz val="11"/>
      <color rgb="FF000000"/>
      <name val="宋体"/>
      <charset val="134"/>
      <scheme val="major"/>
    </font>
    <font>
      <sz val="11"/>
      <color rgb="FFFF0000"/>
      <name val="宋体"/>
      <charset val="134"/>
      <scheme val="major"/>
    </font>
    <font>
      <sz val="11"/>
      <color rgb="FFFF0000"/>
      <name val="仿宋_GB2312"/>
      <charset val="134"/>
    </font>
    <font>
      <sz val="11"/>
      <color theme="1"/>
      <name val="宋体"/>
      <charset val="134"/>
      <scheme val="major"/>
    </font>
    <font>
      <sz val="12"/>
      <color rgb="FFFF0000"/>
      <name val="宋体"/>
      <charset val="134"/>
    </font>
    <font>
      <sz val="9.5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15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62" fillId="0" borderId="16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3" fillId="4" borderId="17" applyNumberFormat="0" applyAlignment="0" applyProtection="0">
      <alignment vertical="center"/>
    </xf>
    <xf numFmtId="0" fontId="64" fillId="5" borderId="18" applyNumberFormat="0" applyAlignment="0" applyProtection="0">
      <alignment vertical="center"/>
    </xf>
    <xf numFmtId="0" fontId="65" fillId="5" borderId="17" applyNumberFormat="0" applyAlignment="0" applyProtection="0">
      <alignment vertical="center"/>
    </xf>
    <xf numFmtId="0" fontId="66" fillId="6" borderId="19" applyNumberFormat="0" applyAlignment="0" applyProtection="0">
      <alignment vertical="center"/>
    </xf>
    <xf numFmtId="0" fontId="67" fillId="0" borderId="20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0" fontId="70" fillId="8" borderId="0" applyNumberFormat="0" applyBorder="0" applyAlignment="0" applyProtection="0">
      <alignment vertical="center"/>
    </xf>
    <xf numFmtId="0" fontId="71" fillId="9" borderId="0" applyNumberFormat="0" applyBorder="0" applyAlignment="0" applyProtection="0">
      <alignment vertical="center"/>
    </xf>
    <xf numFmtId="0" fontId="72" fillId="10" borderId="0" applyNumberFormat="0" applyBorder="0" applyAlignment="0" applyProtection="0">
      <alignment vertical="center"/>
    </xf>
    <xf numFmtId="0" fontId="73" fillId="11" borderId="0" applyNumberFormat="0" applyBorder="0" applyAlignment="0" applyProtection="0">
      <alignment vertical="center"/>
    </xf>
    <xf numFmtId="0" fontId="73" fillId="12" borderId="0" applyNumberFormat="0" applyBorder="0" applyAlignment="0" applyProtection="0">
      <alignment vertical="center"/>
    </xf>
    <xf numFmtId="0" fontId="72" fillId="13" borderId="0" applyNumberFormat="0" applyBorder="0" applyAlignment="0" applyProtection="0">
      <alignment vertical="center"/>
    </xf>
    <xf numFmtId="0" fontId="72" fillId="14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73" fillId="16" borderId="0" applyNumberFormat="0" applyBorder="0" applyAlignment="0" applyProtection="0">
      <alignment vertical="center"/>
    </xf>
    <xf numFmtId="0" fontId="72" fillId="17" borderId="0" applyNumberFormat="0" applyBorder="0" applyAlignment="0" applyProtection="0">
      <alignment vertical="center"/>
    </xf>
    <xf numFmtId="0" fontId="72" fillId="18" borderId="0" applyNumberFormat="0" applyBorder="0" applyAlignment="0" applyProtection="0">
      <alignment vertical="center"/>
    </xf>
    <xf numFmtId="0" fontId="73" fillId="19" borderId="0" applyNumberFormat="0" applyBorder="0" applyAlignment="0" applyProtection="0">
      <alignment vertical="center"/>
    </xf>
    <xf numFmtId="0" fontId="73" fillId="20" borderId="0" applyNumberFormat="0" applyBorder="0" applyAlignment="0" applyProtection="0">
      <alignment vertical="center"/>
    </xf>
    <xf numFmtId="0" fontId="72" fillId="21" borderId="0" applyNumberFormat="0" applyBorder="0" applyAlignment="0" applyProtection="0">
      <alignment vertical="center"/>
    </xf>
    <xf numFmtId="0" fontId="72" fillId="22" borderId="0" applyNumberFormat="0" applyBorder="0" applyAlignment="0" applyProtection="0">
      <alignment vertical="center"/>
    </xf>
    <xf numFmtId="0" fontId="73" fillId="23" borderId="0" applyNumberFormat="0" applyBorder="0" applyAlignment="0" applyProtection="0">
      <alignment vertical="center"/>
    </xf>
    <xf numFmtId="0" fontId="73" fillId="24" borderId="0" applyNumberFormat="0" applyBorder="0" applyAlignment="0" applyProtection="0">
      <alignment vertical="center"/>
    </xf>
    <xf numFmtId="0" fontId="72" fillId="25" borderId="0" applyNumberFormat="0" applyBorder="0" applyAlignment="0" applyProtection="0">
      <alignment vertical="center"/>
    </xf>
    <xf numFmtId="0" fontId="72" fillId="26" borderId="0" applyNumberFormat="0" applyBorder="0" applyAlignment="0" applyProtection="0">
      <alignment vertical="center"/>
    </xf>
    <xf numFmtId="0" fontId="73" fillId="27" borderId="0" applyNumberFormat="0" applyBorder="0" applyAlignment="0" applyProtection="0">
      <alignment vertical="center"/>
    </xf>
    <xf numFmtId="0" fontId="73" fillId="28" borderId="0" applyNumberFormat="0" applyBorder="0" applyAlignment="0" applyProtection="0">
      <alignment vertical="center"/>
    </xf>
    <xf numFmtId="0" fontId="72" fillId="29" borderId="0" applyNumberFormat="0" applyBorder="0" applyAlignment="0" applyProtection="0">
      <alignment vertical="center"/>
    </xf>
    <xf numFmtId="0" fontId="72" fillId="30" borderId="0" applyNumberFormat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73" fillId="32" borderId="0" applyNumberFormat="0" applyBorder="0" applyAlignment="0" applyProtection="0">
      <alignment vertical="center"/>
    </xf>
    <xf numFmtId="0" fontId="72" fillId="3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</cellStyleXfs>
  <cellXfs count="317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1" fillId="0" borderId="0" xfId="0" applyFont="1" applyFill="1" applyAlignment="1">
      <alignment vertical="center"/>
    </xf>
    <xf numFmtId="49" fontId="1" fillId="0" borderId="0" xfId="0" applyNumberFormat="1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76" fontId="7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top" wrapText="1"/>
    </xf>
    <xf numFmtId="0" fontId="7" fillId="0" borderId="1" xfId="0" applyFont="1" applyBorder="1">
      <alignment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56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top" wrapText="1"/>
    </xf>
    <xf numFmtId="0" fontId="7" fillId="2" borderId="1" xfId="0" applyFont="1" applyFill="1" applyBorder="1" applyAlignment="1">
      <alignment vertical="center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left" vertical="center" wrapText="1"/>
    </xf>
    <xf numFmtId="9" fontId="7" fillId="0" borderId="1" xfId="3" applyFont="1" applyFill="1" applyBorder="1" applyAlignment="1">
      <alignment horizontal="left" vertical="center" wrapText="1"/>
    </xf>
    <xf numFmtId="0" fontId="7" fillId="2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54" applyFont="1" applyBorder="1" applyAlignment="1">
      <alignment horizontal="center" vertical="center" wrapText="1"/>
    </xf>
    <xf numFmtId="0" fontId="7" fillId="0" borderId="1" xfId="53" applyFont="1" applyFill="1" applyBorder="1" applyAlignment="1">
      <alignment horizontal="center" vertical="center" wrapText="1"/>
    </xf>
    <xf numFmtId="0" fontId="7" fillId="0" borderId="1" xfId="54" applyFont="1" applyFill="1" applyBorder="1" applyAlignment="1">
      <alignment horizontal="center" vertical="center" wrapText="1"/>
    </xf>
    <xf numFmtId="49" fontId="7" fillId="0" borderId="1" xfId="51" applyNumberFormat="1" applyFont="1" applyFill="1" applyBorder="1" applyAlignment="1">
      <alignment horizontal="center" vertical="center" wrapText="1"/>
    </xf>
    <xf numFmtId="0" fontId="7" fillId="0" borderId="1" xfId="53" applyFont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 wrapText="1"/>
    </xf>
    <xf numFmtId="0" fontId="7" fillId="0" borderId="1" xfId="51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7" fillId="0" borderId="1" xfId="50" applyFont="1" applyBorder="1" applyAlignment="1">
      <alignment horizontal="center" vertical="center" wrapText="1"/>
    </xf>
    <xf numFmtId="0" fontId="7" fillId="0" borderId="1" xfId="55" applyFont="1" applyBorder="1" applyAlignment="1">
      <alignment horizontal="center" vertical="center" wrapText="1"/>
    </xf>
    <xf numFmtId="0" fontId="7" fillId="0" borderId="1" xfId="55" applyFont="1" applyFill="1" applyBorder="1" applyAlignment="1">
      <alignment horizontal="center" vertical="center" wrapText="1"/>
    </xf>
    <xf numFmtId="0" fontId="7" fillId="0" borderId="1" xfId="49" applyFont="1" applyFill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left" vertical="center" wrapText="1"/>
    </xf>
    <xf numFmtId="0" fontId="7" fillId="0" borderId="1" xfId="56" applyFont="1" applyFill="1" applyBorder="1" applyAlignment="1">
      <alignment horizontal="center" vertical="center" wrapText="1"/>
    </xf>
    <xf numFmtId="0" fontId="7" fillId="0" borderId="1" xfId="55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7" fillId="2" borderId="1" xfId="53" applyFont="1" applyFill="1" applyBorder="1" applyAlignment="1">
      <alignment horizontal="center" vertical="center" wrapText="1"/>
    </xf>
    <xf numFmtId="0" fontId="7" fillId="0" borderId="1" xfId="52" applyFont="1" applyFill="1" applyBorder="1" applyAlignment="1">
      <alignment horizontal="center" vertical="center" wrapText="1"/>
    </xf>
    <xf numFmtId="0" fontId="11" fillId="0" borderId="0" xfId="0" applyFont="1" applyAlignment="1">
      <alignment horizontal="justify" vertical="center"/>
    </xf>
    <xf numFmtId="0" fontId="12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49" fontId="16" fillId="0" borderId="1" xfId="0" applyNumberFormat="1" applyFont="1" applyFill="1" applyBorder="1" applyAlignment="1" applyProtection="1">
      <alignment horizontal="center" vertical="center" wrapText="1"/>
    </xf>
    <xf numFmtId="176" fontId="16" fillId="0" borderId="1" xfId="0" applyNumberFormat="1" applyFont="1" applyFill="1" applyBorder="1" applyAlignment="1" applyProtection="1">
      <alignment horizontal="center" vertical="center" wrapText="1"/>
    </xf>
    <xf numFmtId="0" fontId="16" fillId="0" borderId="1" xfId="0" applyFont="1" applyFill="1" applyBorder="1" applyAlignment="1" applyProtection="1">
      <alignment horizontal="center" vertical="center" wrapText="1"/>
    </xf>
    <xf numFmtId="49" fontId="17" fillId="0" borderId="1" xfId="0" applyNumberFormat="1" applyFont="1" applyFill="1" applyBorder="1" applyAlignment="1" applyProtection="1">
      <alignment horizontal="center" vertical="center" wrapText="1"/>
    </xf>
    <xf numFmtId="0" fontId="17" fillId="0" borderId="1" xfId="0" applyFont="1" applyFill="1" applyBorder="1" applyAlignment="1" applyProtection="1">
      <alignment horizontal="center" vertical="center" wrapText="1"/>
    </xf>
    <xf numFmtId="0" fontId="16" fillId="0" borderId="1" xfId="0" applyNumberFormat="1" applyFont="1" applyFill="1" applyBorder="1" applyAlignment="1" applyProtection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top" wrapText="1"/>
    </xf>
    <xf numFmtId="0" fontId="0" fillId="0" borderId="3" xfId="0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20" fillId="0" borderId="1" xfId="54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 applyProtection="1">
      <alignment horizontal="center" vertical="center"/>
    </xf>
    <xf numFmtId="0" fontId="23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5" fillId="0" borderId="1" xfId="54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" xfId="53" applyFont="1" applyFill="1" applyBorder="1" applyAlignment="1">
      <alignment horizontal="center" vertical="center" wrapText="1"/>
    </xf>
    <xf numFmtId="49" fontId="26" fillId="0" borderId="1" xfId="51" applyNumberFormat="1" applyFont="1" applyFill="1" applyBorder="1" applyAlignment="1">
      <alignment horizontal="center" vertical="center" wrapText="1"/>
    </xf>
    <xf numFmtId="0" fontId="20" fillId="0" borderId="1" xfId="53" applyFont="1" applyBorder="1" applyAlignment="1">
      <alignment horizontal="center" vertical="center" wrapText="1"/>
    </xf>
    <xf numFmtId="0" fontId="27" fillId="0" borderId="1" xfId="54" applyFont="1" applyFill="1" applyBorder="1" applyAlignment="1">
      <alignment horizontal="center" vertical="center" wrapText="1"/>
    </xf>
    <xf numFmtId="0" fontId="26" fillId="0" borderId="1" xfId="51" applyFont="1" applyFill="1" applyBorder="1" applyAlignment="1">
      <alignment horizontal="center" vertical="center" wrapText="1"/>
    </xf>
    <xf numFmtId="0" fontId="27" fillId="0" borderId="1" xfId="53" applyFont="1" applyFill="1" applyBorder="1" applyAlignment="1">
      <alignment horizontal="center" vertical="center" wrapText="1"/>
    </xf>
    <xf numFmtId="0" fontId="26" fillId="0" borderId="1" xfId="51" applyFont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7" fillId="0" borderId="1" xfId="53" applyFont="1" applyBorder="1" applyAlignment="1">
      <alignment horizontal="center" vertical="center" wrapText="1"/>
    </xf>
    <xf numFmtId="0" fontId="20" fillId="0" borderId="1" xfId="51" applyFont="1" applyFill="1" applyBorder="1" applyAlignment="1">
      <alignment horizontal="center" vertical="center" wrapText="1"/>
    </xf>
    <xf numFmtId="0" fontId="28" fillId="0" borderId="1" xfId="51" applyFont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 vertical="center" wrapText="1"/>
    </xf>
    <xf numFmtId="0" fontId="20" fillId="0" borderId="1" xfId="49" applyFont="1" applyBorder="1" applyAlignment="1">
      <alignment horizontal="center" vertical="center" wrapText="1"/>
    </xf>
    <xf numFmtId="0" fontId="20" fillId="0" borderId="1" xfId="50" applyFont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" xfId="55" applyFont="1" applyBorder="1" applyAlignment="1">
      <alignment horizontal="center" vertical="center" wrapText="1"/>
    </xf>
    <xf numFmtId="0" fontId="20" fillId="0" borderId="1" xfId="55" applyFont="1" applyFill="1" applyBorder="1" applyAlignment="1">
      <alignment horizontal="center" vertical="center" wrapText="1"/>
    </xf>
    <xf numFmtId="0" fontId="20" fillId="0" borderId="1" xfId="49" applyFont="1" applyFill="1" applyBorder="1" applyAlignment="1">
      <alignment horizontal="center" vertical="center" wrapText="1"/>
    </xf>
    <xf numFmtId="0" fontId="20" fillId="0" borderId="1" xfId="50" applyFont="1" applyFill="1" applyBorder="1" applyAlignment="1">
      <alignment horizontal="left" vertical="center" wrapText="1"/>
    </xf>
    <xf numFmtId="0" fontId="20" fillId="0" borderId="1" xfId="56" applyFont="1" applyFill="1" applyBorder="1" applyAlignment="1">
      <alignment horizontal="center" vertical="center" wrapText="1"/>
    </xf>
    <xf numFmtId="0" fontId="20" fillId="0" borderId="1" xfId="55" applyNumberFormat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20" fillId="0" borderId="1" xfId="56" applyFont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 wrapText="1"/>
    </xf>
    <xf numFmtId="0" fontId="29" fillId="0" borderId="1" xfId="0" applyFont="1" applyBorder="1">
      <alignment vertical="center"/>
    </xf>
    <xf numFmtId="0" fontId="20" fillId="0" borderId="1" xfId="0" applyFont="1" applyFill="1" applyBorder="1" applyAlignment="1">
      <alignment horizontal="center" vertical="center"/>
    </xf>
    <xf numFmtId="0" fontId="18" fillId="0" borderId="1" xfId="54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5" fillId="0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left" vertical="center" wrapText="1"/>
    </xf>
    <xf numFmtId="0" fontId="20" fillId="0" borderId="1" xfId="0" applyFont="1" applyFill="1" applyBorder="1" applyAlignment="1">
      <alignment horizontal="left" vertical="center" wrapText="1"/>
    </xf>
    <xf numFmtId="0" fontId="31" fillId="0" borderId="0" xfId="0" applyFont="1" applyFill="1">
      <alignment vertical="center"/>
    </xf>
    <xf numFmtId="0" fontId="31" fillId="0" borderId="1" xfId="0" applyFont="1" applyFill="1" applyBorder="1" applyAlignment="1">
      <alignment horizontal="left" vertical="center"/>
    </xf>
    <xf numFmtId="0" fontId="31" fillId="0" borderId="1" xfId="0" applyFont="1" applyFill="1" applyBorder="1">
      <alignment vertical="center"/>
    </xf>
    <xf numFmtId="0" fontId="30" fillId="0" borderId="3" xfId="0" applyFont="1" applyFill="1" applyBorder="1" applyAlignment="1">
      <alignment horizontal="left" vertical="center" wrapText="1"/>
    </xf>
    <xf numFmtId="0" fontId="30" fillId="0" borderId="4" xfId="0" applyFont="1" applyFill="1" applyBorder="1" applyAlignment="1">
      <alignment horizontal="center" vertical="center" wrapText="1"/>
    </xf>
    <xf numFmtId="0" fontId="30" fillId="0" borderId="5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justify" vertical="center" wrapText="1"/>
    </xf>
    <xf numFmtId="0" fontId="18" fillId="0" borderId="4" xfId="0" applyFont="1" applyFill="1" applyBorder="1" applyAlignment="1">
      <alignment horizontal="center" vertical="center" wrapText="1"/>
    </xf>
    <xf numFmtId="0" fontId="32" fillId="0" borderId="5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left" vertical="center" wrapText="1"/>
    </xf>
    <xf numFmtId="0" fontId="32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33" fillId="0" borderId="8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vertical="center" wrapText="1"/>
    </xf>
    <xf numFmtId="0" fontId="0" fillId="0" borderId="1" xfId="0" applyFont="1" applyBorder="1">
      <alignment vertical="center"/>
    </xf>
    <xf numFmtId="0" fontId="18" fillId="0" borderId="6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49" fontId="30" fillId="0" borderId="1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top" wrapText="1"/>
    </xf>
    <xf numFmtId="0" fontId="35" fillId="0" borderId="1" xfId="0" applyFont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49" fontId="33" fillId="2" borderId="1" xfId="0" applyNumberFormat="1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49" fontId="33" fillId="0" borderId="1" xfId="0" applyNumberFormat="1" applyFont="1" applyFill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/>
    </xf>
    <xf numFmtId="0" fontId="17" fillId="0" borderId="1" xfId="56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top" wrapText="1"/>
    </xf>
    <xf numFmtId="0" fontId="22" fillId="0" borderId="2" xfId="0" applyFont="1" applyFill="1" applyBorder="1" applyAlignment="1" applyProtection="1">
      <alignment horizontal="center" vertical="center" wrapText="1"/>
    </xf>
    <xf numFmtId="49" fontId="38" fillId="0" borderId="2" xfId="0" applyNumberFormat="1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vertical="center"/>
    </xf>
    <xf numFmtId="0" fontId="40" fillId="0" borderId="2" xfId="0" applyFont="1" applyFill="1" applyBorder="1" applyAlignment="1" applyProtection="1">
      <alignment horizontal="center" vertical="center" wrapText="1"/>
    </xf>
    <xf numFmtId="0" fontId="22" fillId="0" borderId="2" xfId="0" applyFont="1" applyFill="1" applyBorder="1" applyAlignment="1" applyProtection="1">
      <alignment horizontal="left" vertical="center"/>
    </xf>
    <xf numFmtId="0" fontId="4" fillId="0" borderId="1" xfId="56" applyFont="1" applyFill="1" applyBorder="1" applyAlignment="1">
      <alignment horizontal="center" vertical="center"/>
    </xf>
    <xf numFmtId="0" fontId="4" fillId="0" borderId="0" xfId="56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38" fillId="0" borderId="1" xfId="0" applyFont="1" applyFill="1" applyBorder="1" applyAlignment="1">
      <alignment horizontal="center" vertical="center" wrapText="1"/>
    </xf>
    <xf numFmtId="0" fontId="38" fillId="0" borderId="0" xfId="0" applyFont="1">
      <alignment vertical="center"/>
    </xf>
    <xf numFmtId="0" fontId="38" fillId="0" borderId="3" xfId="0" applyFont="1" applyBorder="1" applyAlignment="1">
      <alignment horizontal="center" vertical="center" wrapText="1"/>
    </xf>
    <xf numFmtId="0" fontId="38" fillId="0" borderId="6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/>
    </xf>
    <xf numFmtId="0" fontId="38" fillId="0" borderId="0" xfId="0" applyFont="1" applyAlignment="1">
      <alignment vertical="center" wrapText="1"/>
    </xf>
    <xf numFmtId="0" fontId="38" fillId="0" borderId="3" xfId="0" applyFont="1" applyFill="1" applyBorder="1" applyAlignment="1">
      <alignment horizontal="center" vertical="center" wrapText="1"/>
    </xf>
    <xf numFmtId="0" fontId="38" fillId="0" borderId="6" xfId="0" applyFont="1" applyFill="1" applyBorder="1" applyAlignment="1">
      <alignment horizontal="center" vertical="center" wrapText="1"/>
    </xf>
    <xf numFmtId="0" fontId="38" fillId="0" borderId="1" xfId="0" applyNumberFormat="1" applyFont="1" applyFill="1" applyBorder="1" applyAlignment="1">
      <alignment horizontal="center" vertical="center" wrapText="1"/>
    </xf>
    <xf numFmtId="0" fontId="41" fillId="0" borderId="1" xfId="0" applyFont="1" applyBorder="1" applyAlignment="1">
      <alignment horizontal="center" vertical="center" wrapText="1"/>
    </xf>
    <xf numFmtId="49" fontId="18" fillId="0" borderId="2" xfId="0" applyNumberFormat="1" applyFont="1" applyBorder="1" applyAlignment="1">
      <alignment horizontal="center" vertical="center" wrapText="1"/>
    </xf>
    <xf numFmtId="0" fontId="42" fillId="0" borderId="1" xfId="0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49" fontId="38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/>
    </xf>
    <xf numFmtId="49" fontId="40" fillId="0" borderId="1" xfId="0" applyNumberFormat="1" applyFont="1" applyFill="1" applyBorder="1" applyAlignment="1">
      <alignment horizontal="center" vertical="center"/>
    </xf>
    <xf numFmtId="49" fontId="40" fillId="0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38" fillId="2" borderId="1" xfId="0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center" vertical="top" wrapText="1"/>
    </xf>
    <xf numFmtId="0" fontId="42" fillId="0" borderId="6" xfId="0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/>
    </xf>
    <xf numFmtId="0" fontId="40" fillId="0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49" fontId="45" fillId="2" borderId="1" xfId="0" applyNumberFormat="1" applyFont="1" applyFill="1" applyBorder="1" applyAlignment="1">
      <alignment horizontal="center" vertical="center" wrapText="1"/>
    </xf>
    <xf numFmtId="0" fontId="45" fillId="2" borderId="1" xfId="0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vertical="center" wrapText="1"/>
    </xf>
    <xf numFmtId="0" fontId="46" fillId="2" borderId="1" xfId="0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46" fillId="2" borderId="1" xfId="53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/>
    </xf>
    <xf numFmtId="0" fontId="47" fillId="0" borderId="1" xfId="0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 wrapText="1"/>
    </xf>
    <xf numFmtId="0" fontId="48" fillId="0" borderId="1" xfId="0" applyFont="1" applyFill="1" applyBorder="1" applyAlignment="1">
      <alignment vertical="center"/>
    </xf>
    <xf numFmtId="0" fontId="44" fillId="0" borderId="1" xfId="0" applyFont="1" applyFill="1" applyBorder="1" applyAlignment="1">
      <alignment horizontal="center" vertical="center" wrapText="1"/>
    </xf>
    <xf numFmtId="49" fontId="35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left" vertical="center" wrapText="1"/>
    </xf>
    <xf numFmtId="49" fontId="41" fillId="0" borderId="1" xfId="0" applyNumberFormat="1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left" vertical="center" wrapText="1"/>
    </xf>
    <xf numFmtId="49" fontId="44" fillId="0" borderId="1" xfId="0" applyNumberFormat="1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41" fillId="0" borderId="1" xfId="0" applyFont="1" applyFill="1" applyBorder="1" applyAlignment="1">
      <alignment horizontal="center" vertical="center" wrapText="1"/>
    </xf>
    <xf numFmtId="0" fontId="49" fillId="0" borderId="1" xfId="0" applyFont="1" applyFill="1" applyBorder="1" applyAlignment="1">
      <alignment horizontal="center" vertical="center" wrapText="1"/>
    </xf>
    <xf numFmtId="0" fontId="50" fillId="0" borderId="1" xfId="0" applyFont="1" applyFill="1" applyBorder="1" applyAlignment="1">
      <alignment horizontal="center" vertical="center" wrapText="1"/>
    </xf>
    <xf numFmtId="0" fontId="51" fillId="0" borderId="1" xfId="0" applyFont="1" applyFill="1" applyBorder="1" applyAlignment="1">
      <alignment horizontal="center" vertical="center" wrapText="1"/>
    </xf>
    <xf numFmtId="0" fontId="52" fillId="0" borderId="1" xfId="0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9" fontId="8" fillId="0" borderId="1" xfId="3" applyFont="1" applyFill="1" applyBorder="1" applyAlignment="1">
      <alignment horizontal="left" vertical="center" wrapText="1"/>
    </xf>
    <xf numFmtId="0" fontId="53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 applyProtection="1">
      <alignment horizontal="center" vertical="center" wrapText="1"/>
    </xf>
    <xf numFmtId="0" fontId="41" fillId="0" borderId="1" xfId="0" applyFont="1" applyFill="1" applyBorder="1" applyAlignment="1">
      <alignment vertical="center"/>
    </xf>
    <xf numFmtId="0" fontId="4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47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/>
    </xf>
    <xf numFmtId="0" fontId="54" fillId="2" borderId="1" xfId="0" applyFont="1" applyFill="1" applyBorder="1" applyAlignment="1">
      <alignment horizontal="center" vertical="center"/>
    </xf>
    <xf numFmtId="0" fontId="5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top" wrapText="1"/>
    </xf>
    <xf numFmtId="0" fontId="53" fillId="0" borderId="3" xfId="0" applyFont="1" applyFill="1" applyBorder="1" applyAlignment="1">
      <alignment horizontal="center" vertical="center" wrapText="1"/>
    </xf>
    <xf numFmtId="0" fontId="53" fillId="0" borderId="10" xfId="0" applyFont="1" applyFill="1" applyBorder="1" applyAlignment="1">
      <alignment horizontal="center" vertical="center" wrapText="1"/>
    </xf>
    <xf numFmtId="0" fontId="53" fillId="0" borderId="6" xfId="0" applyFont="1" applyFill="1" applyBorder="1" applyAlignment="1">
      <alignment horizontal="center" vertical="center" wrapText="1"/>
    </xf>
    <xf numFmtId="0" fontId="21" fillId="0" borderId="11" xfId="0" applyFont="1" applyFill="1" applyBorder="1" applyAlignment="1">
      <alignment vertical="center" wrapText="1"/>
    </xf>
    <xf numFmtId="0" fontId="21" fillId="0" borderId="7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vertical="center" wrapText="1"/>
    </xf>
    <xf numFmtId="0" fontId="33" fillId="0" borderId="1" xfId="0" applyFont="1" applyFill="1" applyBorder="1" applyAlignment="1">
      <alignment horizontal="center" vertical="center"/>
    </xf>
    <xf numFmtId="0" fontId="51" fillId="0" borderId="1" xfId="0" applyFont="1" applyFill="1" applyBorder="1" applyAlignment="1">
      <alignment horizontal="center" vertical="center"/>
    </xf>
    <xf numFmtId="0" fontId="53" fillId="0" borderId="10" xfId="0" applyFont="1" applyFill="1" applyBorder="1" applyAlignment="1">
      <alignment horizontal="center" vertical="center"/>
    </xf>
    <xf numFmtId="0" fontId="53" fillId="0" borderId="3" xfId="0" applyFont="1" applyFill="1" applyBorder="1" applyAlignment="1">
      <alignment horizontal="center" vertical="center"/>
    </xf>
    <xf numFmtId="0" fontId="53" fillId="0" borderId="6" xfId="0" applyFont="1" applyFill="1" applyBorder="1" applyAlignment="1">
      <alignment horizontal="center" vertical="center"/>
    </xf>
    <xf numFmtId="0" fontId="21" fillId="0" borderId="7" xfId="52" applyFont="1" applyFill="1" applyBorder="1" applyAlignment="1">
      <alignment horizontal="center" vertical="center" wrapText="1"/>
    </xf>
    <xf numFmtId="0" fontId="21" fillId="0" borderId="1" xfId="52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53" fillId="0" borderId="1" xfId="0" applyFont="1" applyFill="1" applyBorder="1" applyAlignment="1">
      <alignment horizontal="center" vertical="center"/>
    </xf>
    <xf numFmtId="49" fontId="21" fillId="0" borderId="7" xfId="0" applyNumberFormat="1" applyFont="1" applyFill="1" applyBorder="1" applyAlignment="1">
      <alignment horizontal="center" vertical="center" wrapText="1"/>
    </xf>
    <xf numFmtId="0" fontId="53" fillId="2" borderId="1" xfId="0" applyFont="1" applyFill="1" applyBorder="1" applyAlignment="1">
      <alignment horizontal="center" vertical="center"/>
    </xf>
    <xf numFmtId="0" fontId="21" fillId="0" borderId="13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/>
    </xf>
    <xf numFmtId="0" fontId="21" fillId="0" borderId="11" xfId="0" applyFont="1" applyBorder="1" applyAlignment="1">
      <alignment vertical="center" wrapText="1"/>
    </xf>
    <xf numFmtId="0" fontId="21" fillId="0" borderId="12" xfId="0" applyFont="1" applyBorder="1" applyAlignment="1">
      <alignment vertical="center" wrapText="1"/>
    </xf>
    <xf numFmtId="0" fontId="0" fillId="0" borderId="0" xfId="0" quotePrefix="1">
      <alignment vertical="center"/>
    </xf>
    <xf numFmtId="49" fontId="17" fillId="0" borderId="1" xfId="0" applyNumberFormat="1" applyFont="1" applyFill="1" applyBorder="1" applyAlignment="1" quotePrefix="1">
      <alignment horizontal="center" vertical="center"/>
    </xf>
    <xf numFmtId="49" fontId="8" fillId="0" borderId="1" xfId="0" applyNumberFormat="1" applyFont="1" applyFill="1" applyBorder="1" applyAlignment="1" quotePrefix="1">
      <alignment horizontal="center" vertical="center" wrapText="1"/>
    </xf>
    <xf numFmtId="0" fontId="23" fillId="0" borderId="1" xfId="0" applyFont="1" applyFill="1" applyBorder="1" applyAlignment="1" quotePrefix="1">
      <alignment horizontal="center" vertical="center" wrapText="1"/>
    </xf>
    <xf numFmtId="0" fontId="29" fillId="0" borderId="1" xfId="0" applyFont="1" applyFill="1" applyBorder="1" applyAlignment="1" quotePrefix="1">
      <alignment horizontal="center" vertical="center"/>
    </xf>
    <xf numFmtId="0" fontId="0" fillId="0" borderId="1" xfId="0" applyFont="1" applyBorder="1" applyAlignment="1" quotePrefix="1">
      <alignment horizontal="center" vertical="center"/>
    </xf>
    <xf numFmtId="0" fontId="35" fillId="0" borderId="1" xfId="0" applyFont="1" applyBorder="1" applyAlignment="1" quotePrefix="1">
      <alignment horizontal="center" vertical="center"/>
    </xf>
    <xf numFmtId="49" fontId="38" fillId="0" borderId="2" xfId="0" applyNumberFormat="1" applyFont="1" applyBorder="1" applyAlignment="1" quotePrefix="1">
      <alignment horizontal="center" vertical="center" wrapText="1"/>
    </xf>
    <xf numFmtId="0" fontId="41" fillId="0" borderId="1" xfId="0" applyFont="1" applyBorder="1" applyAlignment="1" quotePrefix="1">
      <alignment horizontal="center" vertical="center" wrapText="1"/>
    </xf>
    <xf numFmtId="0" fontId="25" fillId="0" borderId="1" xfId="0" applyFont="1" applyFill="1" applyBorder="1" applyAlignment="1" quotePrefix="1">
      <alignment horizontal="center" vertical="center" wrapText="1"/>
    </xf>
    <xf numFmtId="0" fontId="18" fillId="0" borderId="2" xfId="0" applyFont="1" applyBorder="1" applyAlignment="1" quotePrefix="1">
      <alignment horizontal="center" vertical="center" wrapText="1"/>
    </xf>
    <xf numFmtId="0" fontId="48" fillId="0" borderId="1" xfId="0" applyFont="1" applyFill="1" applyBorder="1" applyAlignment="1" quotePrefix="1">
      <alignment vertical="center"/>
    </xf>
    <xf numFmtId="0" fontId="33" fillId="0" borderId="1" xfId="0" applyFont="1" applyFill="1" applyBorder="1" applyAlignment="1" quotePrefix="1">
      <alignment horizontal="center" vertical="center" wrapText="1"/>
    </xf>
    <xf numFmtId="0" fontId="51" fillId="0" borderId="1" xfId="0" applyFont="1" applyFill="1" applyBorder="1" applyAlignment="1" quotePrefix="1">
      <alignment horizontal="center" vertical="center" wrapText="1"/>
    </xf>
    <xf numFmtId="0" fontId="7" fillId="0" borderId="1" xfId="0" applyFont="1" applyBorder="1" applyAlignment="1" quotePrefix="1">
      <alignment horizontal="center" vertical="center"/>
    </xf>
    <xf numFmtId="49" fontId="7" fillId="0" borderId="1" xfId="0" applyNumberFormat="1" applyFont="1" applyFill="1" applyBorder="1" applyAlignment="1" quotePrefix="1">
      <alignment horizontal="center" vertical="center"/>
    </xf>
    <xf numFmtId="49" fontId="7" fillId="0" borderId="1" xfId="0" applyNumberFormat="1" applyFont="1" applyFill="1" applyBorder="1" applyAlignment="1" quotePrefix="1">
      <alignment horizontal="center" vertical="center" wrapText="1"/>
    </xf>
    <xf numFmtId="0" fontId="10" fillId="0" borderId="1" xfId="0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 wrapText="1"/>
    </xf>
    <xf numFmtId="49" fontId="7" fillId="0" borderId="1" xfId="0" applyNumberFormat="1" applyFont="1" applyBorder="1" applyAlignment="1" quotePrefix="1">
      <alignment horizontal="center" vertical="center" wrapText="1"/>
    </xf>
    <xf numFmtId="0" fontId="7" fillId="0" borderId="1" xfId="0" applyFont="1" applyBorder="1" applyAlignment="1" quotePrefix="1">
      <alignment horizontal="center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8" xfId="50"/>
    <cellStyle name="常规 9" xfId="51"/>
    <cellStyle name="常规_招生计划表" xfId="52"/>
    <cellStyle name="常规 2" xfId="53"/>
    <cellStyle name="常规 4" xfId="54"/>
    <cellStyle name="常规 7" xfId="55"/>
    <cellStyle name="常规 3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data/home/uos/Aegis&#35270;&#30028;/&#25307;&#29983;&#24037;&#20316;/2026&#24180;&#25307;&#29983;&#24037;&#20316;/&#31179;&#23395;&#25307;&#29983;/&#25991;&#20214;/&#25311;&#20986;&#25991;/&#38468;&#20214;4 2025&#24180;&#31119;&#24314;&#30465;&#39318;&#25209;&#25216;&#24037;&#38498;&#26657;&#25307;&#29983;&#19987;&#19994;&#19968;&#35272;&#34920;+&#31532;2&#25209; +&#31532;3&#2520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uos/Desktop//data/home/uos/Aegis&#35270;&#30028;/&#25307;&#29983;&#24037;&#20316;/2026&#24180;&#25307;&#29983;&#24037;&#20316;/&#31179;&#23395;&#25307;&#29983;/&#25991;&#20214;/&#25311;&#20986;&#25991;//D_0&#23398;&#26657;&#24120;&#35268;/&#24180;&#32479;&#35745;&#25253;&#34920;/2025/&#26085;&#24120;&#32479;&#35745;/&#30465;&#32593;&#20449;&#21150;_&#25968;&#23383;&#36171;&#33021;&#24037;&#20316;&#32479;&#35745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导出计数_专业名称"/>
      <sheetName val="导出计数_学校名称"/>
    </sheetNames>
    <sheetDataSet>
      <sheetData sheetId="0">
        <row r="2">
          <cell r="G2" t="str">
            <v>专业名称</v>
          </cell>
        </row>
        <row r="3">
          <cell r="B3" t="str">
            <v>001</v>
          </cell>
        </row>
        <row r="3">
          <cell r="G3" t="str">
            <v>数控加工（数控车工）</v>
          </cell>
        </row>
        <row r="4">
          <cell r="B4" t="str">
            <v>001</v>
          </cell>
        </row>
        <row r="4">
          <cell r="G4" t="str">
            <v>电气自动化设备安装与维修</v>
          </cell>
        </row>
        <row r="5">
          <cell r="B5" t="str">
            <v>001</v>
          </cell>
        </row>
        <row r="5">
          <cell r="G5" t="str">
            <v>计算机网络应用</v>
          </cell>
        </row>
        <row r="6">
          <cell r="B6" t="str">
            <v>001</v>
          </cell>
        </row>
        <row r="6">
          <cell r="G6" t="str">
            <v>数控加工（数控车工）</v>
          </cell>
        </row>
        <row r="7">
          <cell r="B7" t="str">
            <v>001</v>
          </cell>
        </row>
        <row r="7">
          <cell r="G7" t="str">
            <v>电气自动化设备安装与维修</v>
          </cell>
        </row>
        <row r="8">
          <cell r="B8" t="str">
            <v>001</v>
          </cell>
        </row>
        <row r="8">
          <cell r="G8" t="str">
            <v>通信网络应用</v>
          </cell>
        </row>
        <row r="9">
          <cell r="B9" t="str">
            <v>001</v>
          </cell>
        </row>
        <row r="9">
          <cell r="G9" t="str">
            <v>物联网应用技术</v>
          </cell>
        </row>
        <row r="10">
          <cell r="B10" t="str">
            <v>001</v>
          </cell>
        </row>
        <row r="10">
          <cell r="G10" t="str">
            <v>数字媒体技术应用</v>
          </cell>
        </row>
        <row r="11">
          <cell r="B11" t="str">
            <v>001</v>
          </cell>
        </row>
        <row r="11">
          <cell r="G11" t="str">
            <v>汽车维修</v>
          </cell>
        </row>
        <row r="12">
          <cell r="B12" t="str">
            <v>001</v>
          </cell>
        </row>
        <row r="12">
          <cell r="G12" t="str">
            <v>烹调工艺与营养</v>
          </cell>
        </row>
        <row r="13">
          <cell r="B13" t="str">
            <v>001</v>
          </cell>
        </row>
        <row r="13">
          <cell r="G13" t="str">
            <v>电子商务</v>
          </cell>
        </row>
        <row r="14">
          <cell r="B14" t="str">
            <v>001</v>
          </cell>
        </row>
        <row r="14">
          <cell r="G14" t="str">
            <v>建筑施工</v>
          </cell>
        </row>
        <row r="15">
          <cell r="B15" t="str">
            <v>001</v>
          </cell>
        </row>
        <row r="15">
          <cell r="G15" t="str">
            <v>幼儿教育</v>
          </cell>
        </row>
        <row r="16">
          <cell r="B16" t="str">
            <v>001</v>
          </cell>
        </row>
        <row r="16">
          <cell r="G16" t="str">
            <v>数控加工（数控车工）</v>
          </cell>
        </row>
        <row r="17">
          <cell r="B17" t="str">
            <v>001</v>
          </cell>
        </row>
        <row r="17">
          <cell r="G17" t="str">
            <v>数控加工（数控铣工）</v>
          </cell>
        </row>
        <row r="18">
          <cell r="B18" t="str">
            <v>001</v>
          </cell>
        </row>
        <row r="18">
          <cell r="G18" t="str">
            <v>机电一体化技术</v>
          </cell>
        </row>
        <row r="19">
          <cell r="B19" t="str">
            <v>001</v>
          </cell>
        </row>
        <row r="19">
          <cell r="G19" t="str">
            <v>电气自动化设备安装与维修</v>
          </cell>
        </row>
        <row r="20">
          <cell r="B20" t="str">
            <v>001</v>
          </cell>
        </row>
        <row r="20">
          <cell r="G20" t="str">
            <v>计算机网络应用</v>
          </cell>
        </row>
        <row r="21">
          <cell r="B21" t="str">
            <v>001</v>
          </cell>
        </row>
        <row r="21">
          <cell r="G21" t="str">
            <v>计算机应用与维修</v>
          </cell>
        </row>
        <row r="22">
          <cell r="B22" t="str">
            <v>001</v>
          </cell>
        </row>
        <row r="22">
          <cell r="G22" t="str">
            <v>物联网应用技术</v>
          </cell>
        </row>
        <row r="23">
          <cell r="B23" t="str">
            <v>001</v>
          </cell>
        </row>
        <row r="23">
          <cell r="G23" t="str">
            <v>区块链技术应用</v>
          </cell>
        </row>
        <row r="24">
          <cell r="B24" t="str">
            <v>001</v>
          </cell>
        </row>
        <row r="24">
          <cell r="G24" t="str">
            <v>汽车维修</v>
          </cell>
        </row>
        <row r="25">
          <cell r="B25" t="str">
            <v>001</v>
          </cell>
        </row>
        <row r="25">
          <cell r="G25" t="str">
            <v>新能源汽车检测与维修</v>
          </cell>
        </row>
        <row r="26">
          <cell r="B26" t="str">
            <v>001</v>
          </cell>
        </row>
        <row r="26">
          <cell r="G26" t="str">
            <v>无人机应用技术</v>
          </cell>
        </row>
        <row r="27">
          <cell r="B27" t="str">
            <v>001</v>
          </cell>
        </row>
        <row r="27">
          <cell r="G27" t="str">
            <v>烹饪（中式烹调）</v>
          </cell>
        </row>
        <row r="28">
          <cell r="B28" t="str">
            <v>001</v>
          </cell>
        </row>
        <row r="28">
          <cell r="G28" t="str">
            <v>烹饪（中西式面点）</v>
          </cell>
        </row>
        <row r="29">
          <cell r="B29" t="str">
            <v>001</v>
          </cell>
        </row>
        <row r="29">
          <cell r="G29" t="str">
            <v>美容美发与造型（美发）</v>
          </cell>
        </row>
        <row r="30">
          <cell r="B30" t="str">
            <v>001</v>
          </cell>
        </row>
        <row r="30">
          <cell r="G30" t="str">
            <v>美容美发与造型（美容）</v>
          </cell>
        </row>
        <row r="31">
          <cell r="B31" t="str">
            <v>001</v>
          </cell>
        </row>
        <row r="31">
          <cell r="G31" t="str">
            <v>电子商务</v>
          </cell>
        </row>
        <row r="32">
          <cell r="B32" t="str">
            <v>001</v>
          </cell>
        </row>
        <row r="32">
          <cell r="G32" t="str">
            <v>财务管理</v>
          </cell>
        </row>
        <row r="33">
          <cell r="B33" t="str">
            <v>001</v>
          </cell>
        </row>
        <row r="33">
          <cell r="G33" t="str">
            <v>建筑施工</v>
          </cell>
        </row>
        <row r="34">
          <cell r="B34" t="str">
            <v>001</v>
          </cell>
        </row>
        <row r="34">
          <cell r="G34" t="str">
            <v>工艺美术</v>
          </cell>
        </row>
        <row r="35">
          <cell r="B35" t="str">
            <v>001</v>
          </cell>
        </row>
        <row r="35">
          <cell r="G35" t="str">
            <v>平面设计</v>
          </cell>
        </row>
        <row r="36">
          <cell r="B36" t="str">
            <v>001</v>
          </cell>
        </row>
        <row r="36">
          <cell r="G36" t="str">
            <v>幼儿教育</v>
          </cell>
        </row>
        <row r="37">
          <cell r="B37" t="str">
            <v>001</v>
          </cell>
        </row>
        <row r="37">
          <cell r="G37" t="str">
            <v>电气自动化设备安装与维修</v>
          </cell>
        </row>
        <row r="38">
          <cell r="B38" t="str">
            <v>001</v>
          </cell>
        </row>
        <row r="38">
          <cell r="G38" t="str">
            <v>机电一体化技术</v>
          </cell>
        </row>
        <row r="39">
          <cell r="B39" t="str">
            <v>001</v>
          </cell>
        </row>
        <row r="39">
          <cell r="G39" t="str">
            <v>智能装备运行与维护</v>
          </cell>
        </row>
        <row r="40">
          <cell r="B40" t="str">
            <v>001</v>
          </cell>
        </row>
        <row r="40">
          <cell r="G40" t="str">
            <v>电气自动化设备安装与维修</v>
          </cell>
        </row>
        <row r="41">
          <cell r="B41" t="str">
            <v>001</v>
          </cell>
        </row>
        <row r="41">
          <cell r="G41" t="str">
            <v>现代物流</v>
          </cell>
        </row>
        <row r="42">
          <cell r="B42" t="str">
            <v>001</v>
          </cell>
        </row>
        <row r="42">
          <cell r="G42" t="str">
            <v>烹饪（中式烹调）</v>
          </cell>
        </row>
        <row r="43">
          <cell r="B43" t="str">
            <v>001</v>
          </cell>
        </row>
        <row r="43">
          <cell r="G43" t="str">
            <v>服装设计与制作</v>
          </cell>
        </row>
        <row r="44">
          <cell r="B44" t="str">
            <v>001</v>
          </cell>
        </row>
        <row r="44">
          <cell r="G44" t="str">
            <v>电子商务</v>
          </cell>
        </row>
        <row r="45">
          <cell r="B45" t="str">
            <v>001</v>
          </cell>
        </row>
        <row r="45">
          <cell r="G45" t="str">
            <v>计算机网络应用</v>
          </cell>
        </row>
        <row r="46">
          <cell r="B46" t="str">
            <v>001</v>
          </cell>
        </row>
        <row r="46">
          <cell r="G46" t="str">
            <v>计算机应用与维修</v>
          </cell>
        </row>
        <row r="47">
          <cell r="B47" t="str">
            <v>001</v>
          </cell>
        </row>
        <row r="47">
          <cell r="G47" t="str">
            <v>物联网应用技术</v>
          </cell>
        </row>
        <row r="48">
          <cell r="B48" t="str">
            <v>001</v>
          </cell>
        </row>
        <row r="48">
          <cell r="G48" t="str">
            <v>汽车维修</v>
          </cell>
        </row>
        <row r="49">
          <cell r="B49" t="str">
            <v>001</v>
          </cell>
        </row>
        <row r="49">
          <cell r="G49" t="str">
            <v>新能源汽车检测与维修</v>
          </cell>
        </row>
        <row r="50">
          <cell r="B50" t="str">
            <v>001</v>
          </cell>
        </row>
        <row r="50">
          <cell r="G50" t="str">
            <v>烹饪（中西式面点）</v>
          </cell>
        </row>
        <row r="51">
          <cell r="B51" t="str">
            <v>001</v>
          </cell>
        </row>
        <row r="51">
          <cell r="G51" t="str">
            <v>美容美发与造型（美发）</v>
          </cell>
        </row>
        <row r="52">
          <cell r="B52" t="str">
            <v>001</v>
          </cell>
        </row>
        <row r="52">
          <cell r="G52" t="str">
            <v>美容美发与造型（美容）</v>
          </cell>
        </row>
        <row r="53">
          <cell r="B53" t="str">
            <v>001</v>
          </cell>
        </row>
        <row r="53">
          <cell r="G53" t="str">
            <v>会展服务与管理</v>
          </cell>
        </row>
        <row r="54">
          <cell r="B54" t="str">
            <v>001</v>
          </cell>
        </row>
        <row r="54">
          <cell r="G54" t="str">
            <v>酒店管理</v>
          </cell>
        </row>
        <row r="55">
          <cell r="B55" t="str">
            <v>001</v>
          </cell>
        </row>
        <row r="55">
          <cell r="G55" t="str">
            <v>电子商务</v>
          </cell>
        </row>
        <row r="56">
          <cell r="B56" t="str">
            <v>001</v>
          </cell>
        </row>
        <row r="56">
          <cell r="G56" t="str">
            <v>会计</v>
          </cell>
        </row>
        <row r="57">
          <cell r="B57" t="str">
            <v>001</v>
          </cell>
        </row>
        <row r="57">
          <cell r="G57" t="str">
            <v>网络营销</v>
          </cell>
        </row>
        <row r="58">
          <cell r="B58" t="str">
            <v>001</v>
          </cell>
        </row>
        <row r="58">
          <cell r="G58" t="str">
            <v>染整技术</v>
          </cell>
        </row>
        <row r="59">
          <cell r="B59" t="str">
            <v>001</v>
          </cell>
        </row>
        <row r="59">
          <cell r="G59" t="str">
            <v>平面设计</v>
          </cell>
        </row>
        <row r="60">
          <cell r="B60" t="str">
            <v>001</v>
          </cell>
        </row>
        <row r="60">
          <cell r="G60" t="str">
            <v>数字媒体技术应用</v>
          </cell>
        </row>
        <row r="61">
          <cell r="B61" t="str">
            <v>001</v>
          </cell>
        </row>
        <row r="61">
          <cell r="G61" t="str">
            <v>汽车维修</v>
          </cell>
        </row>
        <row r="62">
          <cell r="B62" t="str">
            <v>001</v>
          </cell>
        </row>
        <row r="62">
          <cell r="G62" t="str">
            <v>幼儿教育</v>
          </cell>
        </row>
        <row r="63">
          <cell r="B63" t="str">
            <v>001</v>
          </cell>
        </row>
        <row r="63">
          <cell r="G63" t="str">
            <v>烹调工艺与营养</v>
          </cell>
        </row>
        <row r="64">
          <cell r="B64" t="str">
            <v>001</v>
          </cell>
        </row>
        <row r="64">
          <cell r="G64" t="str">
            <v>物联网应用技术</v>
          </cell>
        </row>
        <row r="65">
          <cell r="B65" t="str">
            <v>012</v>
          </cell>
        </row>
        <row r="65">
          <cell r="G65" t="str">
            <v>数控加工（数控车工）</v>
          </cell>
        </row>
        <row r="66">
          <cell r="B66" t="str">
            <v>012</v>
          </cell>
        </row>
        <row r="66">
          <cell r="G66" t="str">
            <v>电气自动化设备安装与维修</v>
          </cell>
        </row>
        <row r="67">
          <cell r="B67" t="str">
            <v>012</v>
          </cell>
        </row>
        <row r="67">
          <cell r="G67" t="str">
            <v>人工智能技术应用</v>
          </cell>
        </row>
        <row r="68">
          <cell r="B68" t="str">
            <v>012</v>
          </cell>
        </row>
        <row r="68">
          <cell r="G68" t="str">
            <v>汽车维修</v>
          </cell>
        </row>
        <row r="69">
          <cell r="B69" t="str">
            <v>012</v>
          </cell>
        </row>
        <row r="69">
          <cell r="G69" t="str">
            <v>数控加工（数控车工）</v>
          </cell>
        </row>
        <row r="70">
          <cell r="B70" t="str">
            <v>012</v>
          </cell>
        </row>
        <row r="70">
          <cell r="G70" t="str">
            <v>工业机器人应用与维护</v>
          </cell>
        </row>
        <row r="71">
          <cell r="B71" t="str">
            <v>012</v>
          </cell>
        </row>
        <row r="71">
          <cell r="G71" t="str">
            <v>计算机动画制作</v>
          </cell>
        </row>
        <row r="72">
          <cell r="B72" t="str">
            <v>012</v>
          </cell>
        </row>
        <row r="72">
          <cell r="G72" t="str">
            <v>人工智能技术应用</v>
          </cell>
        </row>
        <row r="73">
          <cell r="B73" t="str">
            <v>012</v>
          </cell>
        </row>
        <row r="73">
          <cell r="G73" t="str">
            <v>汽车维修</v>
          </cell>
        </row>
        <row r="74">
          <cell r="B74" t="str">
            <v>012</v>
          </cell>
        </row>
        <row r="74">
          <cell r="G74" t="str">
            <v>电子商务</v>
          </cell>
        </row>
        <row r="75">
          <cell r="B75" t="str">
            <v>012</v>
          </cell>
        </row>
        <row r="75">
          <cell r="G75" t="str">
            <v>会计</v>
          </cell>
        </row>
        <row r="76">
          <cell r="B76" t="str">
            <v>012</v>
          </cell>
        </row>
        <row r="76">
          <cell r="G76" t="str">
            <v>平面设计</v>
          </cell>
        </row>
        <row r="77">
          <cell r="B77" t="str">
            <v>012</v>
          </cell>
        </row>
        <row r="77">
          <cell r="G77" t="str">
            <v>幼儿教育</v>
          </cell>
        </row>
        <row r="78">
          <cell r="B78" t="str">
            <v>012</v>
          </cell>
        </row>
        <row r="78">
          <cell r="G78" t="str">
            <v>数控加工（数控车工）</v>
          </cell>
        </row>
        <row r="79">
          <cell r="B79" t="str">
            <v>012</v>
          </cell>
        </row>
        <row r="79">
          <cell r="G79" t="str">
            <v>机电一体化技术</v>
          </cell>
        </row>
        <row r="80">
          <cell r="B80" t="str">
            <v>012</v>
          </cell>
        </row>
        <row r="80">
          <cell r="G80" t="str">
            <v>电气自动化设备安装与维修</v>
          </cell>
        </row>
        <row r="81">
          <cell r="B81" t="str">
            <v>012</v>
          </cell>
        </row>
        <row r="81">
          <cell r="G81" t="str">
            <v>计算机动画制作</v>
          </cell>
        </row>
        <row r="82">
          <cell r="B82" t="str">
            <v>012</v>
          </cell>
        </row>
        <row r="82">
          <cell r="G82" t="str">
            <v>物联网应用技术</v>
          </cell>
        </row>
        <row r="83">
          <cell r="B83" t="str">
            <v>012</v>
          </cell>
        </row>
        <row r="83">
          <cell r="G83" t="str">
            <v>汽车维修</v>
          </cell>
        </row>
        <row r="84">
          <cell r="B84" t="str">
            <v>012</v>
          </cell>
        </row>
        <row r="84">
          <cell r="G84" t="str">
            <v>无人机应用技术</v>
          </cell>
        </row>
        <row r="85">
          <cell r="B85" t="str">
            <v>012</v>
          </cell>
        </row>
        <row r="85">
          <cell r="G85" t="str">
            <v>烹饪（中式烹调）</v>
          </cell>
        </row>
        <row r="86">
          <cell r="B86" t="str">
            <v>012</v>
          </cell>
        </row>
        <row r="86">
          <cell r="G86" t="str">
            <v>烹饪（中西式面点）</v>
          </cell>
        </row>
        <row r="87">
          <cell r="B87" t="str">
            <v>012</v>
          </cell>
        </row>
        <row r="87">
          <cell r="G87" t="str">
            <v>美容美发与造型（美发）</v>
          </cell>
        </row>
        <row r="88">
          <cell r="B88" t="str">
            <v>012</v>
          </cell>
        </row>
        <row r="88">
          <cell r="G88" t="str">
            <v>美容美发与造型（美容）</v>
          </cell>
        </row>
        <row r="89">
          <cell r="B89" t="str">
            <v>012</v>
          </cell>
        </row>
        <row r="89">
          <cell r="G89" t="str">
            <v>休闲体育服务</v>
          </cell>
        </row>
        <row r="90">
          <cell r="B90" t="str">
            <v>012</v>
          </cell>
        </row>
        <row r="90">
          <cell r="G90" t="str">
            <v>电子商务</v>
          </cell>
        </row>
        <row r="91">
          <cell r="B91" t="str">
            <v>012</v>
          </cell>
        </row>
        <row r="91">
          <cell r="G91" t="str">
            <v>会计</v>
          </cell>
        </row>
        <row r="92">
          <cell r="B92" t="str">
            <v>012</v>
          </cell>
        </row>
        <row r="92">
          <cell r="G92" t="str">
            <v>平面设计</v>
          </cell>
        </row>
        <row r="93">
          <cell r="B93" t="str">
            <v>012</v>
          </cell>
        </row>
        <row r="93">
          <cell r="G93" t="str">
            <v>幼儿教育</v>
          </cell>
        </row>
        <row r="94">
          <cell r="B94" t="str">
            <v>033</v>
          </cell>
        </row>
        <row r="94">
          <cell r="G94" t="str">
            <v>计算机应用与维修</v>
          </cell>
        </row>
        <row r="95">
          <cell r="B95" t="str">
            <v>033</v>
          </cell>
        </row>
        <row r="95">
          <cell r="G95" t="str">
            <v>船舶轮机</v>
          </cell>
        </row>
        <row r="96">
          <cell r="B96" t="str">
            <v>033</v>
          </cell>
        </row>
        <row r="96">
          <cell r="G96" t="str">
            <v>船舶建造与维修</v>
          </cell>
        </row>
        <row r="97">
          <cell r="B97" t="str">
            <v>033</v>
          </cell>
        </row>
        <row r="97">
          <cell r="G97" t="str">
            <v>护理</v>
          </cell>
        </row>
        <row r="98">
          <cell r="B98" t="str">
            <v>033</v>
          </cell>
        </row>
        <row r="98">
          <cell r="G98" t="str">
            <v>消防工程技术</v>
          </cell>
        </row>
        <row r="99">
          <cell r="B99" t="str">
            <v>101</v>
          </cell>
        </row>
        <row r="99">
          <cell r="G99" t="str">
            <v>数控加工（数控车工）</v>
          </cell>
        </row>
        <row r="100">
          <cell r="B100" t="str">
            <v>101</v>
          </cell>
        </row>
        <row r="100">
          <cell r="G100" t="str">
            <v>人工智能技术应用</v>
          </cell>
        </row>
        <row r="101">
          <cell r="B101" t="str">
            <v>101</v>
          </cell>
        </row>
        <row r="101">
          <cell r="G101" t="str">
            <v>无人机应用技术</v>
          </cell>
        </row>
        <row r="102">
          <cell r="B102" t="str">
            <v>101</v>
          </cell>
        </row>
        <row r="102">
          <cell r="G102" t="str">
            <v>数控加工（数控铣工）</v>
          </cell>
        </row>
        <row r="103">
          <cell r="B103" t="str">
            <v>101</v>
          </cell>
        </row>
        <row r="103">
          <cell r="G103" t="str">
            <v>无人机应用技术</v>
          </cell>
        </row>
        <row r="104">
          <cell r="B104" t="str">
            <v>101</v>
          </cell>
        </row>
        <row r="104">
          <cell r="G104" t="str">
            <v>数控加工（数控车工）</v>
          </cell>
        </row>
        <row r="105">
          <cell r="B105" t="str">
            <v>101</v>
          </cell>
        </row>
        <row r="105">
          <cell r="G105" t="str">
            <v>模具制造</v>
          </cell>
        </row>
        <row r="106">
          <cell r="B106" t="str">
            <v>101</v>
          </cell>
        </row>
        <row r="106">
          <cell r="G106" t="str">
            <v>电气自动化设备安装与维修</v>
          </cell>
        </row>
        <row r="107">
          <cell r="B107" t="str">
            <v>101</v>
          </cell>
        </row>
        <row r="107">
          <cell r="G107" t="str">
            <v>工业机器人应用与维护</v>
          </cell>
        </row>
        <row r="108">
          <cell r="B108" t="str">
            <v>101</v>
          </cell>
        </row>
        <row r="108">
          <cell r="G108" t="str">
            <v>物联网应用技术</v>
          </cell>
        </row>
        <row r="109">
          <cell r="B109" t="str">
            <v>101</v>
          </cell>
        </row>
        <row r="109">
          <cell r="G109" t="str">
            <v>汽车维修</v>
          </cell>
        </row>
        <row r="110">
          <cell r="B110" t="str">
            <v>101</v>
          </cell>
        </row>
        <row r="110">
          <cell r="G110" t="str">
            <v>烹饪（中西式面点）</v>
          </cell>
        </row>
        <row r="111">
          <cell r="B111" t="str">
            <v>101</v>
          </cell>
        </row>
        <row r="111">
          <cell r="G111" t="str">
            <v>数控加工（数控车工）</v>
          </cell>
        </row>
        <row r="112">
          <cell r="B112" t="str">
            <v>101</v>
          </cell>
        </row>
        <row r="112">
          <cell r="G112" t="str">
            <v>模具制造</v>
          </cell>
        </row>
        <row r="113">
          <cell r="B113" t="str">
            <v>101</v>
          </cell>
        </row>
        <row r="113">
          <cell r="G113" t="str">
            <v>机电一体化技术</v>
          </cell>
        </row>
        <row r="114">
          <cell r="B114" t="str">
            <v>101</v>
          </cell>
        </row>
        <row r="114">
          <cell r="G114" t="str">
            <v>3D打印技术应用</v>
          </cell>
        </row>
        <row r="115">
          <cell r="B115" t="str">
            <v>101</v>
          </cell>
        </row>
        <row r="115">
          <cell r="G115" t="str">
            <v>电气自动化设备安装与维修</v>
          </cell>
        </row>
        <row r="116">
          <cell r="B116" t="str">
            <v>101</v>
          </cell>
        </row>
        <row r="116">
          <cell r="G116" t="str">
            <v>计算机网络应用</v>
          </cell>
        </row>
        <row r="117">
          <cell r="B117" t="str">
            <v>101</v>
          </cell>
        </row>
        <row r="117">
          <cell r="G117" t="str">
            <v>物联网应用技术</v>
          </cell>
        </row>
        <row r="118">
          <cell r="B118" t="str">
            <v>101</v>
          </cell>
        </row>
        <row r="118">
          <cell r="G118" t="str">
            <v>汽车维修</v>
          </cell>
        </row>
        <row r="119">
          <cell r="B119" t="str">
            <v>101</v>
          </cell>
        </row>
        <row r="119">
          <cell r="G119" t="str">
            <v>新能源汽车检测与维修</v>
          </cell>
        </row>
        <row r="120">
          <cell r="B120" t="str">
            <v>101</v>
          </cell>
        </row>
        <row r="120">
          <cell r="G120" t="str">
            <v>无人机应用技术</v>
          </cell>
        </row>
        <row r="121">
          <cell r="B121" t="str">
            <v>101</v>
          </cell>
        </row>
        <row r="121">
          <cell r="G121" t="str">
            <v>烹饪（中式烹调）</v>
          </cell>
        </row>
        <row r="122">
          <cell r="B122" t="str">
            <v>101</v>
          </cell>
        </row>
        <row r="122">
          <cell r="G122" t="str">
            <v>烹饪（中西式面点）</v>
          </cell>
        </row>
        <row r="123">
          <cell r="B123" t="str">
            <v>101</v>
          </cell>
        </row>
        <row r="123">
          <cell r="G123" t="str">
            <v>美容美发与造型（美容）</v>
          </cell>
        </row>
        <row r="124">
          <cell r="B124" t="str">
            <v>101</v>
          </cell>
        </row>
        <row r="124">
          <cell r="G124" t="str">
            <v>电子商务</v>
          </cell>
        </row>
        <row r="125">
          <cell r="B125" t="str">
            <v>101</v>
          </cell>
        </row>
        <row r="125">
          <cell r="G125" t="str">
            <v>会计</v>
          </cell>
        </row>
        <row r="126">
          <cell r="B126" t="str">
            <v>101</v>
          </cell>
        </row>
        <row r="126">
          <cell r="G126" t="str">
            <v>平面设计</v>
          </cell>
        </row>
        <row r="127">
          <cell r="B127" t="str">
            <v>101</v>
          </cell>
        </row>
        <row r="127">
          <cell r="G127" t="str">
            <v>幼儿教育</v>
          </cell>
        </row>
        <row r="128">
          <cell r="B128" t="str">
            <v>115</v>
          </cell>
        </row>
        <row r="128">
          <cell r="G128" t="str">
            <v>智能制造技术应用</v>
          </cell>
        </row>
        <row r="129">
          <cell r="B129" t="str">
            <v>115</v>
          </cell>
        </row>
        <row r="129">
          <cell r="G129" t="str">
            <v>电气自动化设备安装与维修</v>
          </cell>
        </row>
        <row r="130">
          <cell r="B130" t="str">
            <v>115</v>
          </cell>
        </row>
        <row r="130">
          <cell r="G130" t="str">
            <v>计算机网络应用</v>
          </cell>
        </row>
        <row r="131">
          <cell r="B131" t="str">
            <v>115</v>
          </cell>
        </row>
        <row r="131">
          <cell r="G131" t="str">
            <v>汽车维修</v>
          </cell>
        </row>
        <row r="132">
          <cell r="B132" t="str">
            <v>115</v>
          </cell>
        </row>
        <row r="132">
          <cell r="G132" t="str">
            <v>烹饪（中式烹调）</v>
          </cell>
        </row>
        <row r="133">
          <cell r="B133" t="str">
            <v>115</v>
          </cell>
        </row>
        <row r="133">
          <cell r="G133" t="str">
            <v>幼儿教育</v>
          </cell>
        </row>
        <row r="134">
          <cell r="B134" t="str">
            <v>115</v>
          </cell>
        </row>
        <row r="134">
          <cell r="G134" t="str">
            <v>数控加工（数控车工）</v>
          </cell>
        </row>
        <row r="135">
          <cell r="B135" t="str">
            <v>115</v>
          </cell>
        </row>
        <row r="135">
          <cell r="G135" t="str">
            <v>模具制造</v>
          </cell>
        </row>
        <row r="136">
          <cell r="B136" t="str">
            <v>115</v>
          </cell>
        </row>
        <row r="136">
          <cell r="G136" t="str">
            <v>产品检测与质量控制</v>
          </cell>
        </row>
        <row r="137">
          <cell r="B137" t="str">
            <v>115</v>
          </cell>
        </row>
        <row r="137">
          <cell r="G137" t="str">
            <v>电气自动化设备安装与维修</v>
          </cell>
        </row>
        <row r="138">
          <cell r="B138" t="str">
            <v>115</v>
          </cell>
        </row>
        <row r="138">
          <cell r="G138" t="str">
            <v>计算机网络应用</v>
          </cell>
        </row>
        <row r="139">
          <cell r="B139" t="str">
            <v>115</v>
          </cell>
        </row>
        <row r="139">
          <cell r="G139" t="str">
            <v>物联网应用技术</v>
          </cell>
        </row>
        <row r="140">
          <cell r="B140" t="str">
            <v>115</v>
          </cell>
        </row>
        <row r="140">
          <cell r="G140" t="str">
            <v>计算机动画制作</v>
          </cell>
        </row>
        <row r="141">
          <cell r="B141" t="str">
            <v>115</v>
          </cell>
        </row>
        <row r="141">
          <cell r="G141" t="str">
            <v>汽车维修</v>
          </cell>
        </row>
        <row r="142">
          <cell r="B142" t="str">
            <v>115</v>
          </cell>
        </row>
        <row r="142">
          <cell r="G142" t="str">
            <v>新能源汽车检测与维修</v>
          </cell>
        </row>
        <row r="143">
          <cell r="B143" t="str">
            <v>115</v>
          </cell>
        </row>
        <row r="143">
          <cell r="G143" t="str">
            <v>无人机应用技术</v>
          </cell>
        </row>
        <row r="144">
          <cell r="B144" t="str">
            <v>115</v>
          </cell>
        </row>
        <row r="144">
          <cell r="G144" t="str">
            <v>烹饪（中式烹调）</v>
          </cell>
        </row>
        <row r="145">
          <cell r="B145" t="str">
            <v>115</v>
          </cell>
        </row>
        <row r="145">
          <cell r="G145" t="str">
            <v>烹饪（西式烹调）</v>
          </cell>
        </row>
        <row r="146">
          <cell r="B146" t="str">
            <v>115</v>
          </cell>
        </row>
        <row r="146">
          <cell r="G146" t="str">
            <v>烹饪（中西式面点）</v>
          </cell>
        </row>
        <row r="147">
          <cell r="B147" t="str">
            <v>115</v>
          </cell>
        </row>
        <row r="147">
          <cell r="G147" t="str">
            <v>美容美发与造型（美容）</v>
          </cell>
        </row>
        <row r="148">
          <cell r="B148" t="str">
            <v>115</v>
          </cell>
        </row>
        <row r="148">
          <cell r="G148" t="str">
            <v>电子商务</v>
          </cell>
        </row>
        <row r="149">
          <cell r="B149" t="str">
            <v>115</v>
          </cell>
        </row>
        <row r="149">
          <cell r="G149" t="str">
            <v>会计</v>
          </cell>
        </row>
        <row r="150">
          <cell r="B150" t="str">
            <v>115</v>
          </cell>
        </row>
        <row r="150">
          <cell r="G150" t="str">
            <v>室内设计</v>
          </cell>
        </row>
        <row r="151">
          <cell r="B151" t="str">
            <v>115</v>
          </cell>
        </row>
        <row r="151">
          <cell r="G151" t="str">
            <v>平面设计</v>
          </cell>
        </row>
        <row r="152">
          <cell r="B152" t="str">
            <v>115</v>
          </cell>
        </row>
        <row r="152">
          <cell r="G152" t="str">
            <v>幼儿教育</v>
          </cell>
        </row>
        <row r="153">
          <cell r="B153" t="str">
            <v>051</v>
          </cell>
        </row>
        <row r="153">
          <cell r="G153" t="str">
            <v>计算机动画制作</v>
          </cell>
        </row>
        <row r="154">
          <cell r="B154" t="str">
            <v>051</v>
          </cell>
        </row>
        <row r="154">
          <cell r="G154" t="str">
            <v>旅游服务与管理</v>
          </cell>
        </row>
        <row r="155">
          <cell r="B155" t="str">
            <v>051</v>
          </cell>
        </row>
        <row r="155">
          <cell r="G155" t="str">
            <v>机电一体化技术</v>
          </cell>
        </row>
        <row r="156">
          <cell r="B156" t="str">
            <v>051</v>
          </cell>
        </row>
        <row r="156">
          <cell r="G156" t="str">
            <v>计算机广告制作</v>
          </cell>
        </row>
        <row r="157">
          <cell r="B157" t="str">
            <v>051</v>
          </cell>
        </row>
        <row r="157">
          <cell r="G157" t="str">
            <v>物联网应用技术</v>
          </cell>
        </row>
        <row r="158">
          <cell r="B158" t="str">
            <v>051</v>
          </cell>
        </row>
        <row r="158">
          <cell r="G158" t="str">
            <v>新能源汽车检测与维修</v>
          </cell>
        </row>
        <row r="159">
          <cell r="B159" t="str">
            <v>051</v>
          </cell>
        </row>
        <row r="159">
          <cell r="G159" t="str">
            <v>无人机应用技术</v>
          </cell>
        </row>
        <row r="160">
          <cell r="B160" t="str">
            <v>051</v>
          </cell>
        </row>
        <row r="160">
          <cell r="G160" t="str">
            <v>烹饪（中式烹调）</v>
          </cell>
        </row>
        <row r="161">
          <cell r="B161" t="str">
            <v>051</v>
          </cell>
        </row>
        <row r="161">
          <cell r="G161" t="str">
            <v>无人机应用技术</v>
          </cell>
        </row>
        <row r="162">
          <cell r="B162" t="str">
            <v>051</v>
          </cell>
        </row>
        <row r="162">
          <cell r="G162" t="str">
            <v>护理</v>
          </cell>
        </row>
        <row r="163">
          <cell r="B163" t="str">
            <v>051</v>
          </cell>
        </row>
        <row r="163">
          <cell r="G163" t="str">
            <v>酒店管理</v>
          </cell>
        </row>
        <row r="164">
          <cell r="B164" t="str">
            <v>051</v>
          </cell>
        </row>
        <row r="164">
          <cell r="G164" t="str">
            <v>旅游服务与管理</v>
          </cell>
        </row>
        <row r="165">
          <cell r="B165" t="str">
            <v>051</v>
          </cell>
        </row>
        <row r="165">
          <cell r="G165" t="str">
            <v>人力资源管理</v>
          </cell>
        </row>
        <row r="166">
          <cell r="B166" t="str">
            <v>051</v>
          </cell>
        </row>
        <row r="166">
          <cell r="G166" t="str">
            <v>建筑工程管理</v>
          </cell>
        </row>
        <row r="167">
          <cell r="B167" t="str">
            <v>051</v>
          </cell>
        </row>
        <row r="167">
          <cell r="G167" t="str">
            <v>电梯工程技术</v>
          </cell>
        </row>
        <row r="168">
          <cell r="B168" t="str">
            <v>051</v>
          </cell>
        </row>
        <row r="168">
          <cell r="G168" t="str">
            <v>新能源汽车检测与维修</v>
          </cell>
        </row>
        <row r="169">
          <cell r="B169" t="str">
            <v>051</v>
          </cell>
        </row>
        <row r="169">
          <cell r="G169" t="str">
            <v>烹饪（中式烹调）</v>
          </cell>
        </row>
        <row r="170">
          <cell r="B170" t="str">
            <v>051</v>
          </cell>
        </row>
        <row r="170">
          <cell r="G170" t="str">
            <v>建筑工程管理</v>
          </cell>
        </row>
        <row r="171">
          <cell r="B171" t="str">
            <v>051</v>
          </cell>
        </row>
        <row r="171">
          <cell r="G171" t="str">
            <v>室内设计</v>
          </cell>
        </row>
        <row r="172">
          <cell r="B172" t="str">
            <v>051</v>
          </cell>
        </row>
        <row r="172">
          <cell r="G172" t="str">
            <v>幼儿教育</v>
          </cell>
        </row>
        <row r="173">
          <cell r="B173" t="str">
            <v>051</v>
          </cell>
        </row>
        <row r="173">
          <cell r="G173" t="str">
            <v>机电一体化技术</v>
          </cell>
        </row>
        <row r="174">
          <cell r="B174" t="str">
            <v>051</v>
          </cell>
        </row>
        <row r="174">
          <cell r="G174" t="str">
            <v>电子技术应用</v>
          </cell>
        </row>
        <row r="175">
          <cell r="B175" t="str">
            <v>051</v>
          </cell>
        </row>
        <row r="175">
          <cell r="G175" t="str">
            <v>计算机网络应用</v>
          </cell>
        </row>
        <row r="176">
          <cell r="B176" t="str">
            <v>051</v>
          </cell>
        </row>
        <row r="176">
          <cell r="G176" t="str">
            <v>计算机动画制作</v>
          </cell>
        </row>
        <row r="177">
          <cell r="B177" t="str">
            <v>051</v>
          </cell>
        </row>
        <row r="177">
          <cell r="G177" t="str">
            <v>物联网应用技术</v>
          </cell>
        </row>
        <row r="178">
          <cell r="B178" t="str">
            <v>051</v>
          </cell>
        </row>
        <row r="178">
          <cell r="G178" t="str">
            <v>汽车维修</v>
          </cell>
        </row>
        <row r="179">
          <cell r="B179" t="str">
            <v>051</v>
          </cell>
        </row>
        <row r="179">
          <cell r="G179" t="str">
            <v>新能源汽车检测与维修</v>
          </cell>
        </row>
        <row r="180">
          <cell r="B180" t="str">
            <v>051</v>
          </cell>
        </row>
        <row r="180">
          <cell r="G180" t="str">
            <v>烹饪（中式烹调）</v>
          </cell>
        </row>
        <row r="181">
          <cell r="B181" t="str">
            <v>051</v>
          </cell>
        </row>
        <row r="181">
          <cell r="G181" t="str">
            <v>烹饪（西式烹调）</v>
          </cell>
        </row>
        <row r="182">
          <cell r="B182" t="str">
            <v>051</v>
          </cell>
        </row>
        <row r="182">
          <cell r="G182" t="str">
            <v>形象设计</v>
          </cell>
        </row>
        <row r="183">
          <cell r="B183" t="str">
            <v>051</v>
          </cell>
        </row>
        <row r="183">
          <cell r="G183" t="str">
            <v>美容保健</v>
          </cell>
        </row>
        <row r="184">
          <cell r="B184" t="str">
            <v>051</v>
          </cell>
        </row>
        <row r="184">
          <cell r="G184" t="str">
            <v>电子商务</v>
          </cell>
        </row>
        <row r="185">
          <cell r="B185" t="str">
            <v>051</v>
          </cell>
        </row>
        <row r="185">
          <cell r="G185" t="str">
            <v>美术设计与制作</v>
          </cell>
        </row>
        <row r="186">
          <cell r="B186" t="str">
            <v>051</v>
          </cell>
        </row>
        <row r="186">
          <cell r="G186" t="str">
            <v>幼儿教育</v>
          </cell>
        </row>
        <row r="187">
          <cell r="B187" t="str">
            <v>071</v>
          </cell>
        </row>
        <row r="187">
          <cell r="G187" t="str">
            <v>数控加工（数控车工）</v>
          </cell>
        </row>
        <row r="188">
          <cell r="B188" t="str">
            <v>071</v>
          </cell>
        </row>
        <row r="188">
          <cell r="G188" t="str">
            <v>机械设备维修</v>
          </cell>
        </row>
        <row r="189">
          <cell r="B189" t="str">
            <v>071</v>
          </cell>
        </row>
        <row r="189">
          <cell r="G189" t="str">
            <v>电气自动化设备安装与维修</v>
          </cell>
        </row>
        <row r="190">
          <cell r="B190" t="str">
            <v>071</v>
          </cell>
        </row>
        <row r="190">
          <cell r="G190" t="str">
            <v>数控加工（数控车工）</v>
          </cell>
        </row>
        <row r="191">
          <cell r="B191" t="str">
            <v>071</v>
          </cell>
        </row>
        <row r="191">
          <cell r="G191" t="str">
            <v>机电一体化技术</v>
          </cell>
        </row>
        <row r="192">
          <cell r="B192" t="str">
            <v>071</v>
          </cell>
        </row>
        <row r="192">
          <cell r="G192" t="str">
            <v>工业互联网与大数据应用</v>
          </cell>
        </row>
        <row r="193">
          <cell r="B193" t="str">
            <v>071</v>
          </cell>
        </row>
        <row r="193">
          <cell r="G193" t="str">
            <v>电气自动化设备安装与维修</v>
          </cell>
        </row>
        <row r="194">
          <cell r="B194" t="str">
            <v>071</v>
          </cell>
        </row>
        <row r="194">
          <cell r="G194" t="str">
            <v>网络与信息安全</v>
          </cell>
        </row>
        <row r="195">
          <cell r="B195" t="str">
            <v>071</v>
          </cell>
        </row>
        <row r="195">
          <cell r="G195" t="str">
            <v>计算机网络应用</v>
          </cell>
        </row>
        <row r="196">
          <cell r="B196" t="str">
            <v>071</v>
          </cell>
        </row>
        <row r="196">
          <cell r="G196" t="str">
            <v>计算机动画制作</v>
          </cell>
        </row>
        <row r="197">
          <cell r="B197" t="str">
            <v>071</v>
          </cell>
        </row>
        <row r="197">
          <cell r="G197" t="str">
            <v>汽车装饰与美容</v>
          </cell>
        </row>
        <row r="198">
          <cell r="B198" t="str">
            <v>071</v>
          </cell>
        </row>
        <row r="198">
          <cell r="G198" t="str">
            <v>新能源汽车检测与维修</v>
          </cell>
        </row>
        <row r="199">
          <cell r="B199" t="str">
            <v>071</v>
          </cell>
        </row>
        <row r="199">
          <cell r="G199" t="str">
            <v>烹饪（中式烹调）</v>
          </cell>
        </row>
        <row r="200">
          <cell r="B200" t="str">
            <v>071</v>
          </cell>
        </row>
        <row r="200">
          <cell r="G200" t="str">
            <v>烹饪（中西式面点）</v>
          </cell>
        </row>
        <row r="201">
          <cell r="B201" t="str">
            <v>071</v>
          </cell>
        </row>
        <row r="201">
          <cell r="G201" t="str">
            <v>美容美发与造型（美容）</v>
          </cell>
        </row>
        <row r="202">
          <cell r="B202" t="str">
            <v>071</v>
          </cell>
        </row>
        <row r="202">
          <cell r="G202" t="str">
            <v>护理</v>
          </cell>
        </row>
        <row r="203">
          <cell r="B203" t="str">
            <v>071</v>
          </cell>
        </row>
        <row r="203">
          <cell r="G203" t="str">
            <v>电子商务</v>
          </cell>
        </row>
        <row r="204">
          <cell r="B204" t="str">
            <v>071</v>
          </cell>
        </row>
        <row r="204">
          <cell r="G204" t="str">
            <v>药物制剂</v>
          </cell>
        </row>
        <row r="205">
          <cell r="B205" t="str">
            <v>071</v>
          </cell>
        </row>
        <row r="205">
          <cell r="G205" t="str">
            <v>幼儿教育</v>
          </cell>
        </row>
        <row r="206">
          <cell r="B206" t="str">
            <v>071</v>
          </cell>
        </row>
        <row r="206">
          <cell r="G206" t="str">
            <v>电气自动化设备安装与维修</v>
          </cell>
        </row>
        <row r="207">
          <cell r="B207" t="str">
            <v>071</v>
          </cell>
        </row>
        <row r="207">
          <cell r="G207" t="str">
            <v>机械设备维修</v>
          </cell>
        </row>
        <row r="208">
          <cell r="B208" t="str">
            <v>071</v>
          </cell>
        </row>
        <row r="208">
          <cell r="G208" t="str">
            <v>电气自动化设备安装与维修</v>
          </cell>
        </row>
        <row r="209">
          <cell r="B209" t="str">
            <v>071</v>
          </cell>
        </row>
        <row r="209">
          <cell r="G209" t="str">
            <v>计算机网络应用</v>
          </cell>
        </row>
        <row r="210">
          <cell r="B210" t="str">
            <v>053</v>
          </cell>
        </row>
        <row r="210">
          <cell r="G210" t="str">
            <v>无人机应用技术</v>
          </cell>
        </row>
        <row r="211">
          <cell r="B211" t="str">
            <v>053</v>
          </cell>
        </row>
        <row r="211">
          <cell r="G211" t="str">
            <v>形象设计</v>
          </cell>
        </row>
        <row r="212">
          <cell r="B212" t="str">
            <v>053</v>
          </cell>
        </row>
        <row r="212">
          <cell r="G212" t="str">
            <v>口腔义齿制造</v>
          </cell>
        </row>
        <row r="213">
          <cell r="B213" t="str">
            <v>053</v>
          </cell>
        </row>
        <row r="213">
          <cell r="G213" t="str">
            <v>计算机动画制作</v>
          </cell>
        </row>
        <row r="214">
          <cell r="B214" t="str">
            <v>053</v>
          </cell>
        </row>
        <row r="214">
          <cell r="G214" t="str">
            <v>汽车维修</v>
          </cell>
        </row>
        <row r="215">
          <cell r="B215" t="str">
            <v>053</v>
          </cell>
        </row>
        <row r="215">
          <cell r="G215" t="str">
            <v>烹饪（中式烹调）</v>
          </cell>
        </row>
        <row r="216">
          <cell r="B216" t="str">
            <v>053</v>
          </cell>
        </row>
        <row r="216">
          <cell r="G216" t="str">
            <v>烹饪（中西式面点）</v>
          </cell>
        </row>
        <row r="217">
          <cell r="B217" t="str">
            <v>053</v>
          </cell>
        </row>
        <row r="217">
          <cell r="G217" t="str">
            <v>护理</v>
          </cell>
        </row>
        <row r="218">
          <cell r="B218" t="str">
            <v>053</v>
          </cell>
        </row>
        <row r="218">
          <cell r="G218" t="str">
            <v>电子商务</v>
          </cell>
        </row>
        <row r="219">
          <cell r="B219" t="str">
            <v>053</v>
          </cell>
        </row>
        <row r="219">
          <cell r="G219" t="str">
            <v>会计</v>
          </cell>
        </row>
        <row r="220">
          <cell r="B220" t="str">
            <v>053</v>
          </cell>
        </row>
        <row r="220">
          <cell r="G220" t="str">
            <v>消防工程技术</v>
          </cell>
        </row>
        <row r="221">
          <cell r="B221" t="str">
            <v>053</v>
          </cell>
        </row>
        <row r="221">
          <cell r="G221" t="str">
            <v>药物制剂</v>
          </cell>
        </row>
        <row r="222">
          <cell r="B222" t="str">
            <v>053</v>
          </cell>
        </row>
        <row r="222">
          <cell r="G222" t="str">
            <v>室内设计</v>
          </cell>
        </row>
        <row r="223">
          <cell r="B223" t="str">
            <v>053</v>
          </cell>
        </row>
        <row r="223">
          <cell r="G223" t="str">
            <v>计算机网络应用</v>
          </cell>
        </row>
        <row r="224">
          <cell r="B224" t="str">
            <v>053</v>
          </cell>
        </row>
        <row r="224">
          <cell r="G224" t="str">
            <v>幼儿教育</v>
          </cell>
        </row>
        <row r="225">
          <cell r="B225" t="str">
            <v>053</v>
          </cell>
        </row>
        <row r="225">
          <cell r="G225" t="str">
            <v>休闲体育服务</v>
          </cell>
        </row>
        <row r="226">
          <cell r="B226" t="str">
            <v>053</v>
          </cell>
        </row>
        <row r="226">
          <cell r="G226" t="str">
            <v>美术绘画</v>
          </cell>
        </row>
        <row r="227">
          <cell r="B227" t="str">
            <v>053</v>
          </cell>
        </row>
        <row r="227">
          <cell r="G227" t="str">
            <v>电子商务</v>
          </cell>
        </row>
        <row r="228">
          <cell r="B228" t="str">
            <v>053</v>
          </cell>
        </row>
        <row r="228">
          <cell r="G228" t="str">
            <v>汽车维修</v>
          </cell>
        </row>
        <row r="229">
          <cell r="B229" t="str">
            <v>053</v>
          </cell>
        </row>
        <row r="229">
          <cell r="G229" t="str">
            <v>计算机网络应用</v>
          </cell>
        </row>
        <row r="230">
          <cell r="B230" t="str">
            <v>053</v>
          </cell>
        </row>
        <row r="230">
          <cell r="G230" t="str">
            <v>烹饪（中式烹调）</v>
          </cell>
        </row>
        <row r="231">
          <cell r="B231" t="str">
            <v>063</v>
          </cell>
        </row>
        <row r="231">
          <cell r="G231" t="str">
            <v>计算机网络应用</v>
          </cell>
        </row>
        <row r="232">
          <cell r="B232" t="str">
            <v>063</v>
          </cell>
        </row>
        <row r="232">
          <cell r="G232" t="str">
            <v>汽车检测</v>
          </cell>
        </row>
        <row r="233">
          <cell r="B233" t="str">
            <v>063</v>
          </cell>
        </row>
        <row r="233">
          <cell r="G233" t="str">
            <v>烹饪（中式烹调）</v>
          </cell>
        </row>
        <row r="234">
          <cell r="B234" t="str">
            <v>063</v>
          </cell>
        </row>
        <row r="234">
          <cell r="G234" t="str">
            <v>幼儿教育</v>
          </cell>
        </row>
        <row r="235">
          <cell r="B235" t="str">
            <v>063</v>
          </cell>
        </row>
        <row r="235">
          <cell r="G235" t="str">
            <v>形象设计</v>
          </cell>
        </row>
        <row r="236">
          <cell r="B236" t="str">
            <v>063</v>
          </cell>
        </row>
        <row r="236">
          <cell r="G236" t="str">
            <v>计算机网络应用</v>
          </cell>
        </row>
        <row r="237">
          <cell r="B237" t="str">
            <v>063</v>
          </cell>
        </row>
        <row r="237">
          <cell r="G237" t="str">
            <v>计算机动画制作</v>
          </cell>
        </row>
        <row r="238">
          <cell r="B238" t="str">
            <v>063</v>
          </cell>
        </row>
        <row r="238">
          <cell r="G238" t="str">
            <v>汽车检测</v>
          </cell>
        </row>
        <row r="239">
          <cell r="B239" t="str">
            <v>063</v>
          </cell>
        </row>
        <row r="239">
          <cell r="G239" t="str">
            <v>烹饪（中式烹调）</v>
          </cell>
        </row>
        <row r="240">
          <cell r="B240" t="str">
            <v>063</v>
          </cell>
        </row>
        <row r="240">
          <cell r="G240" t="str">
            <v>休闲体育服务</v>
          </cell>
        </row>
        <row r="241">
          <cell r="B241" t="str">
            <v>063</v>
          </cell>
        </row>
        <row r="241">
          <cell r="G241" t="str">
            <v>护理</v>
          </cell>
        </row>
        <row r="242">
          <cell r="B242" t="str">
            <v>063</v>
          </cell>
        </row>
        <row r="242">
          <cell r="G242" t="str">
            <v>电子商务</v>
          </cell>
        </row>
        <row r="243">
          <cell r="B243" t="str">
            <v>063</v>
          </cell>
        </row>
        <row r="243">
          <cell r="G243" t="str">
            <v>会计</v>
          </cell>
        </row>
        <row r="244">
          <cell r="B244" t="str">
            <v>063</v>
          </cell>
        </row>
        <row r="244">
          <cell r="G244" t="str">
            <v>药物制剂</v>
          </cell>
        </row>
        <row r="245">
          <cell r="B245" t="str">
            <v>063</v>
          </cell>
        </row>
        <row r="245">
          <cell r="G245" t="str">
            <v>口腔义齿制造</v>
          </cell>
        </row>
        <row r="246">
          <cell r="B246" t="str">
            <v>063</v>
          </cell>
        </row>
        <row r="246">
          <cell r="G246" t="str">
            <v>室内设计</v>
          </cell>
        </row>
        <row r="247">
          <cell r="B247" t="str">
            <v>063</v>
          </cell>
        </row>
        <row r="247">
          <cell r="G247" t="str">
            <v>美术绘画</v>
          </cell>
        </row>
        <row r="248">
          <cell r="B248" t="str">
            <v>063</v>
          </cell>
        </row>
        <row r="248">
          <cell r="G248" t="str">
            <v>幼儿教育</v>
          </cell>
        </row>
        <row r="249">
          <cell r="B249" t="str">
            <v>063</v>
          </cell>
        </row>
        <row r="249">
          <cell r="G249" t="str">
            <v>汽车维修</v>
          </cell>
        </row>
        <row r="250">
          <cell r="B250" t="str">
            <v>063</v>
          </cell>
        </row>
        <row r="250">
          <cell r="G250" t="str">
            <v>眼视光技术</v>
          </cell>
        </row>
        <row r="251">
          <cell r="B251" t="str">
            <v>062</v>
          </cell>
        </row>
        <row r="251">
          <cell r="G251" t="str">
            <v>计算机网络应用</v>
          </cell>
        </row>
        <row r="252">
          <cell r="B252" t="str">
            <v>062</v>
          </cell>
        </row>
        <row r="252">
          <cell r="G252" t="str">
            <v>计算机动画制作</v>
          </cell>
        </row>
        <row r="253">
          <cell r="B253" t="str">
            <v>062</v>
          </cell>
        </row>
        <row r="253">
          <cell r="G253" t="str">
            <v>汽车维修</v>
          </cell>
        </row>
        <row r="254">
          <cell r="B254" t="str">
            <v>062</v>
          </cell>
        </row>
        <row r="254">
          <cell r="G254" t="str">
            <v>烹饪（中式烹调）</v>
          </cell>
        </row>
        <row r="255">
          <cell r="B255" t="str">
            <v>062</v>
          </cell>
        </row>
        <row r="255">
          <cell r="G255" t="str">
            <v>烹饪（中西式面点）</v>
          </cell>
        </row>
        <row r="256">
          <cell r="B256" t="str">
            <v>062</v>
          </cell>
        </row>
        <row r="256">
          <cell r="G256" t="str">
            <v>护理</v>
          </cell>
        </row>
        <row r="257">
          <cell r="B257" t="str">
            <v>062</v>
          </cell>
        </row>
        <row r="257">
          <cell r="G257" t="str">
            <v>电子商务</v>
          </cell>
        </row>
        <row r="258">
          <cell r="B258" t="str">
            <v>062</v>
          </cell>
        </row>
        <row r="258">
          <cell r="G258" t="str">
            <v>网络营销</v>
          </cell>
        </row>
        <row r="259">
          <cell r="B259" t="str">
            <v>062</v>
          </cell>
        </row>
        <row r="259">
          <cell r="G259" t="str">
            <v>药物制剂</v>
          </cell>
        </row>
        <row r="260">
          <cell r="B260" t="str">
            <v>062</v>
          </cell>
        </row>
        <row r="260">
          <cell r="G260" t="str">
            <v>口腔义齿制造</v>
          </cell>
        </row>
        <row r="261">
          <cell r="B261" t="str">
            <v>062</v>
          </cell>
        </row>
        <row r="261">
          <cell r="G261" t="str">
            <v>室内设计</v>
          </cell>
        </row>
        <row r="262">
          <cell r="B262" t="str">
            <v>062</v>
          </cell>
        </row>
        <row r="262">
          <cell r="G262" t="str">
            <v>平面设计</v>
          </cell>
        </row>
        <row r="263">
          <cell r="B263" t="str">
            <v>122</v>
          </cell>
        </row>
        <row r="263">
          <cell r="G263" t="str">
            <v>护理</v>
          </cell>
        </row>
        <row r="264">
          <cell r="B264" t="str">
            <v>122</v>
          </cell>
        </row>
        <row r="264">
          <cell r="G264" t="str">
            <v>药物制剂</v>
          </cell>
        </row>
        <row r="265">
          <cell r="B265" t="str">
            <v>122</v>
          </cell>
        </row>
        <row r="265">
          <cell r="G265" t="str">
            <v>口腔义齿制造</v>
          </cell>
        </row>
        <row r="266">
          <cell r="B266" t="str">
            <v>122</v>
          </cell>
        </row>
        <row r="266">
          <cell r="G266" t="str">
            <v>美容保健</v>
          </cell>
        </row>
        <row r="267">
          <cell r="B267" t="str">
            <v>122</v>
          </cell>
        </row>
        <row r="267">
          <cell r="G267" t="str">
            <v>康复保健</v>
          </cell>
        </row>
        <row r="268">
          <cell r="B268" t="str">
            <v>122</v>
          </cell>
        </row>
        <row r="268">
          <cell r="G268" t="str">
            <v>中药</v>
          </cell>
        </row>
        <row r="269">
          <cell r="B269" t="str">
            <v>122</v>
          </cell>
        </row>
        <row r="269">
          <cell r="G269" t="str">
            <v>宠物医疗与护理</v>
          </cell>
        </row>
        <row r="270">
          <cell r="B270" t="str">
            <v>072</v>
          </cell>
        </row>
        <row r="270">
          <cell r="G270" t="str">
            <v>烹饪（中式烹调）</v>
          </cell>
        </row>
        <row r="271">
          <cell r="B271" t="str">
            <v>072</v>
          </cell>
        </row>
        <row r="271">
          <cell r="G271" t="str">
            <v>烹饪（西式烹调）</v>
          </cell>
        </row>
        <row r="272">
          <cell r="B272" t="str">
            <v>072</v>
          </cell>
        </row>
        <row r="272">
          <cell r="G272" t="str">
            <v>烹饪（中西式面点）</v>
          </cell>
        </row>
        <row r="273">
          <cell r="B273" t="str">
            <v>072</v>
          </cell>
        </row>
        <row r="273">
          <cell r="G273" t="str">
            <v>护理</v>
          </cell>
        </row>
        <row r="274">
          <cell r="B274" t="str">
            <v>072</v>
          </cell>
        </row>
        <row r="274">
          <cell r="G274" t="str">
            <v>酒店管理</v>
          </cell>
        </row>
        <row r="275">
          <cell r="B275" t="str">
            <v>072</v>
          </cell>
        </row>
        <row r="275">
          <cell r="G275" t="str">
            <v>形象设计</v>
          </cell>
        </row>
        <row r="276">
          <cell r="B276" t="str">
            <v>072</v>
          </cell>
        </row>
        <row r="276">
          <cell r="G276" t="str">
            <v>电子商务</v>
          </cell>
        </row>
        <row r="277">
          <cell r="B277" t="str">
            <v>072</v>
          </cell>
        </row>
        <row r="277">
          <cell r="G277" t="str">
            <v>会计</v>
          </cell>
        </row>
        <row r="278">
          <cell r="B278" t="str">
            <v>072</v>
          </cell>
        </row>
        <row r="278">
          <cell r="G278" t="str">
            <v>幼儿教育</v>
          </cell>
        </row>
        <row r="279">
          <cell r="B279" t="str">
            <v>125</v>
          </cell>
        </row>
        <row r="279">
          <cell r="G279" t="str">
            <v>美术设计与制作</v>
          </cell>
        </row>
        <row r="280">
          <cell r="B280" t="str">
            <v>125</v>
          </cell>
        </row>
        <row r="280">
          <cell r="G280" t="str">
            <v>机电一体化技术</v>
          </cell>
        </row>
        <row r="281">
          <cell r="B281" t="str">
            <v>125</v>
          </cell>
        </row>
        <row r="281">
          <cell r="G281" t="str">
            <v>消防工程技术</v>
          </cell>
        </row>
        <row r="282">
          <cell r="B282" t="str">
            <v>125</v>
          </cell>
        </row>
        <row r="282">
          <cell r="G282" t="str">
            <v>汽车维修</v>
          </cell>
        </row>
        <row r="283">
          <cell r="B283" t="str">
            <v>125</v>
          </cell>
        </row>
        <row r="283">
          <cell r="G283" t="str">
            <v>幼儿教育</v>
          </cell>
        </row>
        <row r="284">
          <cell r="B284" t="str">
            <v>125</v>
          </cell>
        </row>
        <row r="284">
          <cell r="G284" t="str">
            <v>护理</v>
          </cell>
        </row>
        <row r="285">
          <cell r="B285" t="str">
            <v>125</v>
          </cell>
        </row>
        <row r="285">
          <cell r="G285" t="str">
            <v>烹饪（中式烹调）</v>
          </cell>
        </row>
        <row r="286">
          <cell r="B286" t="str">
            <v>125</v>
          </cell>
        </row>
        <row r="286">
          <cell r="G286" t="str">
            <v>计算机网络应用</v>
          </cell>
        </row>
        <row r="287">
          <cell r="B287" t="str">
            <v>125</v>
          </cell>
        </row>
        <row r="287">
          <cell r="G287" t="str">
            <v>平面设计</v>
          </cell>
        </row>
        <row r="288">
          <cell r="B288" t="str">
            <v>125</v>
          </cell>
        </row>
        <row r="288">
          <cell r="G288" t="str">
            <v>电子商务</v>
          </cell>
        </row>
        <row r="289">
          <cell r="B289" t="str">
            <v>125</v>
          </cell>
        </row>
        <row r="289">
          <cell r="G289" t="str">
            <v>形象设计</v>
          </cell>
        </row>
        <row r="290">
          <cell r="B290" t="str">
            <v>125</v>
          </cell>
        </row>
        <row r="290">
          <cell r="G290" t="str">
            <v>平面设计</v>
          </cell>
        </row>
        <row r="291">
          <cell r="B291" t="str">
            <v>125</v>
          </cell>
        </row>
        <row r="291">
          <cell r="G291" t="str">
            <v>计算机网络应用</v>
          </cell>
        </row>
        <row r="292">
          <cell r="B292" t="str">
            <v>125</v>
          </cell>
        </row>
        <row r="292">
          <cell r="G292" t="str">
            <v>护理</v>
          </cell>
        </row>
        <row r="293">
          <cell r="B293" t="str">
            <v>125</v>
          </cell>
        </row>
        <row r="293">
          <cell r="G293" t="str">
            <v>汽车维修</v>
          </cell>
        </row>
        <row r="294">
          <cell r="B294" t="str">
            <v>125</v>
          </cell>
        </row>
        <row r="294">
          <cell r="G294" t="str">
            <v>幼儿教育</v>
          </cell>
        </row>
        <row r="295">
          <cell r="B295" t="str">
            <v>125</v>
          </cell>
        </row>
        <row r="295">
          <cell r="G295" t="str">
            <v>机电一体化技术</v>
          </cell>
        </row>
        <row r="296">
          <cell r="B296" t="str">
            <v>125</v>
          </cell>
        </row>
        <row r="296">
          <cell r="G296" t="str">
            <v>电子商务</v>
          </cell>
        </row>
        <row r="297">
          <cell r="B297" t="str">
            <v>126</v>
          </cell>
        </row>
        <row r="297">
          <cell r="G297" t="str">
            <v>无人机应用技术</v>
          </cell>
        </row>
        <row r="298">
          <cell r="B298" t="str">
            <v>126</v>
          </cell>
        </row>
        <row r="298">
          <cell r="G298" t="str">
            <v>美术设计与制作</v>
          </cell>
        </row>
        <row r="299">
          <cell r="B299" t="str">
            <v>126</v>
          </cell>
        </row>
        <row r="299">
          <cell r="G299" t="str">
            <v>网络与信息安全</v>
          </cell>
        </row>
        <row r="300">
          <cell r="B300" t="str">
            <v>126</v>
          </cell>
        </row>
        <row r="300">
          <cell r="G300" t="str">
            <v>休闲体育服务</v>
          </cell>
        </row>
        <row r="301">
          <cell r="B301" t="str">
            <v>126</v>
          </cell>
        </row>
        <row r="301">
          <cell r="G301" t="str">
            <v>护理</v>
          </cell>
        </row>
        <row r="302">
          <cell r="B302" t="str">
            <v>126</v>
          </cell>
        </row>
        <row r="302">
          <cell r="G302" t="str">
            <v>电子竞技运动服务与管理</v>
          </cell>
        </row>
        <row r="303">
          <cell r="B303" t="str">
            <v>126</v>
          </cell>
        </row>
        <row r="303">
          <cell r="G303" t="str">
            <v>电子商务</v>
          </cell>
        </row>
        <row r="304">
          <cell r="B304" t="str">
            <v>126</v>
          </cell>
        </row>
        <row r="304">
          <cell r="G304" t="str">
            <v>平面设计</v>
          </cell>
        </row>
        <row r="305">
          <cell r="B305" t="str">
            <v>126</v>
          </cell>
        </row>
        <row r="305">
          <cell r="G305" t="str">
            <v>幼儿教育</v>
          </cell>
        </row>
        <row r="306">
          <cell r="B306" t="str">
            <v>127</v>
          </cell>
        </row>
        <row r="306">
          <cell r="G306" t="str">
            <v>多媒体制作</v>
          </cell>
        </row>
        <row r="307">
          <cell r="B307" t="str">
            <v>127</v>
          </cell>
        </row>
        <row r="307">
          <cell r="G307" t="str">
            <v>网络与信息安全</v>
          </cell>
        </row>
        <row r="308">
          <cell r="B308" t="str">
            <v>127</v>
          </cell>
        </row>
        <row r="308">
          <cell r="G308" t="str">
            <v>新能源汽车检测与维修</v>
          </cell>
        </row>
        <row r="309">
          <cell r="B309" t="str">
            <v>127</v>
          </cell>
        </row>
        <row r="309">
          <cell r="G309" t="str">
            <v>无人机应用技术</v>
          </cell>
        </row>
        <row r="310">
          <cell r="B310" t="str">
            <v>127</v>
          </cell>
        </row>
        <row r="310">
          <cell r="G310" t="str">
            <v>护理</v>
          </cell>
        </row>
        <row r="311">
          <cell r="B311" t="str">
            <v>127</v>
          </cell>
        </row>
        <row r="311">
          <cell r="G311" t="str">
            <v>形象设计</v>
          </cell>
        </row>
        <row r="312">
          <cell r="B312" t="str">
            <v>127</v>
          </cell>
        </row>
        <row r="312">
          <cell r="G312" t="str">
            <v>网络营销</v>
          </cell>
        </row>
        <row r="313">
          <cell r="B313" t="str">
            <v>127</v>
          </cell>
        </row>
        <row r="313">
          <cell r="G313" t="str">
            <v>计算机网络应用</v>
          </cell>
        </row>
        <row r="314">
          <cell r="B314" t="str">
            <v>127</v>
          </cell>
        </row>
        <row r="314">
          <cell r="G314" t="str">
            <v>计算机动画制作</v>
          </cell>
        </row>
        <row r="315">
          <cell r="B315" t="str">
            <v>127</v>
          </cell>
        </row>
        <row r="315">
          <cell r="G315" t="str">
            <v>物联网应用技术</v>
          </cell>
        </row>
        <row r="316">
          <cell r="B316" t="str">
            <v>127</v>
          </cell>
        </row>
        <row r="316">
          <cell r="G316" t="str">
            <v>区块链技术应用</v>
          </cell>
        </row>
        <row r="317">
          <cell r="B317" t="str">
            <v>127</v>
          </cell>
        </row>
        <row r="317">
          <cell r="G317" t="str">
            <v>电子商务</v>
          </cell>
        </row>
        <row r="318">
          <cell r="B318" t="str">
            <v>127</v>
          </cell>
        </row>
        <row r="318">
          <cell r="G318" t="str">
            <v>美术设计与制作</v>
          </cell>
        </row>
        <row r="319">
          <cell r="B319" t="str">
            <v>201</v>
          </cell>
        </row>
        <row r="319">
          <cell r="G319" t="str">
            <v>数控加工（数控车工）</v>
          </cell>
        </row>
        <row r="320">
          <cell r="B320" t="str">
            <v>201</v>
          </cell>
        </row>
        <row r="320">
          <cell r="G320" t="str">
            <v>数控加工（加工中心操作工）</v>
          </cell>
        </row>
        <row r="321">
          <cell r="B321" t="str">
            <v>201</v>
          </cell>
        </row>
        <row r="321">
          <cell r="G321" t="str">
            <v>机械设备装配与自动控制</v>
          </cell>
        </row>
        <row r="322">
          <cell r="B322" t="str">
            <v>201</v>
          </cell>
        </row>
        <row r="322">
          <cell r="G322" t="str">
            <v>模具制造</v>
          </cell>
        </row>
        <row r="323">
          <cell r="B323" t="str">
            <v>201</v>
          </cell>
        </row>
        <row r="323">
          <cell r="G323" t="str">
            <v>焊接加工</v>
          </cell>
        </row>
        <row r="324">
          <cell r="B324" t="str">
            <v>201</v>
          </cell>
        </row>
        <row r="324">
          <cell r="G324" t="str">
            <v>机电一体化技术</v>
          </cell>
        </row>
        <row r="325">
          <cell r="B325" t="str">
            <v>201</v>
          </cell>
        </row>
        <row r="325">
          <cell r="G325" t="str">
            <v>3D打印技术应用</v>
          </cell>
        </row>
        <row r="326">
          <cell r="B326" t="str">
            <v>201</v>
          </cell>
        </row>
        <row r="326">
          <cell r="G326" t="str">
            <v>电气自动化设备安装与维修</v>
          </cell>
        </row>
        <row r="327">
          <cell r="B327" t="str">
            <v>201</v>
          </cell>
        </row>
        <row r="327">
          <cell r="G327" t="str">
            <v>楼宇自动控制设备安装与维护</v>
          </cell>
        </row>
        <row r="328">
          <cell r="B328" t="str">
            <v>201</v>
          </cell>
        </row>
        <row r="328">
          <cell r="G328" t="str">
            <v>电梯工程技术</v>
          </cell>
        </row>
        <row r="329">
          <cell r="B329" t="str">
            <v>201</v>
          </cell>
        </row>
        <row r="329">
          <cell r="G329" t="str">
            <v>电子技术应用</v>
          </cell>
        </row>
        <row r="330">
          <cell r="B330" t="str">
            <v>201</v>
          </cell>
        </row>
        <row r="330">
          <cell r="G330" t="str">
            <v>光电技术应用</v>
          </cell>
        </row>
        <row r="331">
          <cell r="B331" t="str">
            <v>201</v>
          </cell>
        </row>
        <row r="331">
          <cell r="G331" t="str">
            <v>集成电路技术应用</v>
          </cell>
        </row>
        <row r="332">
          <cell r="B332" t="str">
            <v>201</v>
          </cell>
        </row>
        <row r="332">
          <cell r="G332" t="str">
            <v>计算机网络应用</v>
          </cell>
        </row>
        <row r="333">
          <cell r="B333" t="str">
            <v>201</v>
          </cell>
        </row>
        <row r="333">
          <cell r="G333" t="str">
            <v>计算机动画制作</v>
          </cell>
        </row>
        <row r="334">
          <cell r="B334" t="str">
            <v>201</v>
          </cell>
        </row>
        <row r="334">
          <cell r="G334" t="str">
            <v>电子商务</v>
          </cell>
        </row>
        <row r="335">
          <cell r="B335" t="str">
            <v>201</v>
          </cell>
        </row>
        <row r="335">
          <cell r="G335" t="str">
            <v>平面设计</v>
          </cell>
        </row>
        <row r="336">
          <cell r="B336" t="str">
            <v>201</v>
          </cell>
        </row>
        <row r="336">
          <cell r="G336" t="str">
            <v>汽车钣金与涂装</v>
          </cell>
        </row>
        <row r="337">
          <cell r="B337" t="str">
            <v>201</v>
          </cell>
        </row>
        <row r="337">
          <cell r="G337" t="str">
            <v>新能源汽车检测与维修</v>
          </cell>
        </row>
        <row r="338">
          <cell r="B338" t="str">
            <v>201</v>
          </cell>
        </row>
        <row r="338">
          <cell r="G338" t="str">
            <v>汽车技术服务与营销</v>
          </cell>
        </row>
        <row r="339">
          <cell r="B339" t="str">
            <v>201</v>
          </cell>
        </row>
        <row r="339">
          <cell r="G339" t="str">
            <v>无人机应用技术</v>
          </cell>
        </row>
        <row r="340">
          <cell r="B340" t="str">
            <v>201</v>
          </cell>
        </row>
        <row r="340">
          <cell r="G340" t="str">
            <v>智能网联汽车技术应用</v>
          </cell>
        </row>
        <row r="341">
          <cell r="B341" t="str">
            <v>201</v>
          </cell>
        </row>
        <row r="341">
          <cell r="G341" t="str">
            <v>烹饪（中式烹调）</v>
          </cell>
        </row>
        <row r="342">
          <cell r="B342" t="str">
            <v>201</v>
          </cell>
        </row>
        <row r="342">
          <cell r="G342" t="str">
            <v>烹饪（中西式面点）</v>
          </cell>
        </row>
        <row r="343">
          <cell r="B343" t="str">
            <v>201</v>
          </cell>
        </row>
        <row r="343">
          <cell r="G343" t="str">
            <v>美容美发与造型（美发）</v>
          </cell>
        </row>
        <row r="344">
          <cell r="B344" t="str">
            <v>201</v>
          </cell>
        </row>
        <row r="344">
          <cell r="G344" t="str">
            <v>美容美发与造型（美容）</v>
          </cell>
        </row>
        <row r="345">
          <cell r="B345" t="str">
            <v>201</v>
          </cell>
        </row>
        <row r="345">
          <cell r="G345" t="str">
            <v>健身指导与管理</v>
          </cell>
        </row>
        <row r="346">
          <cell r="B346" t="str">
            <v>201</v>
          </cell>
        </row>
        <row r="346">
          <cell r="G346" t="str">
            <v>园林技术</v>
          </cell>
        </row>
        <row r="347">
          <cell r="B347" t="str">
            <v>201</v>
          </cell>
        </row>
        <row r="347">
          <cell r="G347" t="str">
            <v>建筑施工</v>
          </cell>
        </row>
        <row r="348">
          <cell r="B348" t="str">
            <v>201</v>
          </cell>
        </row>
        <row r="348">
          <cell r="G348" t="str">
            <v>建筑装饰</v>
          </cell>
        </row>
        <row r="349">
          <cell r="B349" t="str">
            <v>201</v>
          </cell>
        </row>
        <row r="349">
          <cell r="G349" t="str">
            <v>工程造价</v>
          </cell>
        </row>
        <row r="350">
          <cell r="B350" t="str">
            <v>201</v>
          </cell>
        </row>
        <row r="350">
          <cell r="G350" t="str">
            <v>数控加工（数控车工）</v>
          </cell>
        </row>
        <row r="351">
          <cell r="B351" t="str">
            <v>201</v>
          </cell>
        </row>
        <row r="351">
          <cell r="G351" t="str">
            <v>数控加工（加工中心操作工）</v>
          </cell>
        </row>
        <row r="352">
          <cell r="B352" t="str">
            <v>201</v>
          </cell>
        </row>
        <row r="352">
          <cell r="G352" t="str">
            <v>机械设备维修</v>
          </cell>
        </row>
        <row r="353">
          <cell r="B353" t="str">
            <v>201</v>
          </cell>
        </row>
        <row r="353">
          <cell r="G353" t="str">
            <v>模具制造</v>
          </cell>
        </row>
        <row r="354">
          <cell r="B354" t="str">
            <v>201</v>
          </cell>
        </row>
        <row r="354">
          <cell r="G354" t="str">
            <v>机电一体化技术</v>
          </cell>
        </row>
        <row r="355">
          <cell r="B355" t="str">
            <v>201</v>
          </cell>
        </row>
        <row r="355">
          <cell r="G355" t="str">
            <v>计算机辅助设计与制造</v>
          </cell>
        </row>
        <row r="356">
          <cell r="B356" t="str">
            <v>201</v>
          </cell>
        </row>
        <row r="356">
          <cell r="G356" t="str">
            <v>3D打印技术应用</v>
          </cell>
        </row>
        <row r="357">
          <cell r="B357" t="str">
            <v>201</v>
          </cell>
        </row>
        <row r="357">
          <cell r="G357" t="str">
            <v>变配电设备运行与维护</v>
          </cell>
        </row>
        <row r="358">
          <cell r="B358" t="str">
            <v>201</v>
          </cell>
        </row>
        <row r="358">
          <cell r="G358" t="str">
            <v>电气自动化设备安装与维修</v>
          </cell>
        </row>
        <row r="359">
          <cell r="B359" t="str">
            <v>201</v>
          </cell>
        </row>
        <row r="359">
          <cell r="G359" t="str">
            <v>工业机器人应用与维护</v>
          </cell>
        </row>
        <row r="360">
          <cell r="B360" t="str">
            <v>201</v>
          </cell>
        </row>
        <row r="360">
          <cell r="G360" t="str">
            <v>电梯工程技术</v>
          </cell>
        </row>
        <row r="361">
          <cell r="B361" t="str">
            <v>201</v>
          </cell>
        </row>
        <row r="361">
          <cell r="G361" t="str">
            <v>电子技术应用</v>
          </cell>
        </row>
        <row r="362">
          <cell r="B362" t="str">
            <v>201</v>
          </cell>
        </row>
        <row r="362">
          <cell r="G362" t="str">
            <v>光电技术应用</v>
          </cell>
        </row>
        <row r="363">
          <cell r="B363" t="str">
            <v>201</v>
          </cell>
        </row>
        <row r="363">
          <cell r="G363" t="str">
            <v>集成电路技术应用</v>
          </cell>
        </row>
        <row r="364">
          <cell r="B364" t="str">
            <v>201</v>
          </cell>
        </row>
        <row r="364">
          <cell r="G364" t="str">
            <v>计算机网络应用</v>
          </cell>
        </row>
        <row r="365">
          <cell r="B365" t="str">
            <v>201</v>
          </cell>
        </row>
        <row r="365">
          <cell r="G365" t="str">
            <v>数字媒体技术应用</v>
          </cell>
        </row>
        <row r="366">
          <cell r="B366" t="str">
            <v>201</v>
          </cell>
        </row>
        <row r="366">
          <cell r="G366" t="str">
            <v>电子商务</v>
          </cell>
        </row>
        <row r="367">
          <cell r="B367" t="str">
            <v>201</v>
          </cell>
        </row>
        <row r="367">
          <cell r="G367" t="str">
            <v>平面设计</v>
          </cell>
        </row>
        <row r="368">
          <cell r="B368" t="str">
            <v>201</v>
          </cell>
        </row>
        <row r="368">
          <cell r="G368" t="str">
            <v>汽车维修</v>
          </cell>
        </row>
        <row r="369">
          <cell r="B369" t="str">
            <v>201</v>
          </cell>
        </row>
        <row r="369">
          <cell r="G369" t="str">
            <v>汽车钣金与涂装</v>
          </cell>
        </row>
        <row r="370">
          <cell r="B370" t="str">
            <v>201</v>
          </cell>
        </row>
        <row r="370">
          <cell r="G370" t="str">
            <v>新能源汽车检测与维修</v>
          </cell>
        </row>
        <row r="371">
          <cell r="B371" t="str">
            <v>201</v>
          </cell>
        </row>
        <row r="371">
          <cell r="G371" t="str">
            <v>汽车技术服务与营销</v>
          </cell>
        </row>
        <row r="372">
          <cell r="B372" t="str">
            <v>201</v>
          </cell>
        </row>
        <row r="372">
          <cell r="G372" t="str">
            <v>智能网联汽车技术应用</v>
          </cell>
        </row>
        <row r="373">
          <cell r="B373" t="str">
            <v>201</v>
          </cell>
        </row>
        <row r="373">
          <cell r="G373" t="str">
            <v>烹饪（中式烹调）</v>
          </cell>
        </row>
        <row r="374">
          <cell r="B374" t="str">
            <v>201</v>
          </cell>
        </row>
        <row r="374">
          <cell r="G374" t="str">
            <v>烹饪（中西式面点）</v>
          </cell>
        </row>
        <row r="375">
          <cell r="B375" t="str">
            <v>201</v>
          </cell>
        </row>
        <row r="375">
          <cell r="G375" t="str">
            <v>美容美发与造型（美发）</v>
          </cell>
        </row>
        <row r="376">
          <cell r="B376" t="str">
            <v>201</v>
          </cell>
        </row>
        <row r="376">
          <cell r="G376" t="str">
            <v>美容美发与造型（美容）</v>
          </cell>
        </row>
        <row r="377">
          <cell r="B377" t="str">
            <v>201</v>
          </cell>
        </row>
        <row r="377">
          <cell r="G377" t="str">
            <v>园林技术</v>
          </cell>
        </row>
        <row r="378">
          <cell r="B378" t="str">
            <v>201</v>
          </cell>
        </row>
        <row r="378">
          <cell r="G378" t="str">
            <v>建筑设备安装</v>
          </cell>
        </row>
        <row r="379">
          <cell r="B379" t="str">
            <v>201</v>
          </cell>
        </row>
        <row r="379">
          <cell r="G379" t="str">
            <v>建筑施工</v>
          </cell>
        </row>
        <row r="380">
          <cell r="B380" t="str">
            <v>201</v>
          </cell>
        </row>
        <row r="380">
          <cell r="G380" t="str">
            <v>建筑装饰</v>
          </cell>
        </row>
        <row r="381">
          <cell r="B381" t="str">
            <v>201</v>
          </cell>
        </row>
        <row r="381">
          <cell r="G381" t="str">
            <v>工程造价</v>
          </cell>
        </row>
        <row r="382">
          <cell r="B382" t="str">
            <v>201</v>
          </cell>
        </row>
        <row r="382">
          <cell r="G382" t="str">
            <v>数控加工（数控车工）</v>
          </cell>
        </row>
        <row r="383">
          <cell r="B383" t="str">
            <v>201</v>
          </cell>
        </row>
        <row r="383">
          <cell r="G383" t="str">
            <v>数控加工（加工中心操作工）</v>
          </cell>
        </row>
        <row r="384">
          <cell r="B384" t="str">
            <v>201</v>
          </cell>
        </row>
        <row r="384">
          <cell r="G384" t="str">
            <v>机械设备维修</v>
          </cell>
        </row>
        <row r="385">
          <cell r="B385" t="str">
            <v>201</v>
          </cell>
        </row>
        <row r="385">
          <cell r="G385" t="str">
            <v>模具制造</v>
          </cell>
        </row>
        <row r="386">
          <cell r="B386" t="str">
            <v>201</v>
          </cell>
        </row>
        <row r="386">
          <cell r="G386" t="str">
            <v>机电一体化技术</v>
          </cell>
        </row>
        <row r="387">
          <cell r="B387" t="str">
            <v>201</v>
          </cell>
        </row>
        <row r="387">
          <cell r="G387" t="str">
            <v>计算机辅助设计与制造</v>
          </cell>
        </row>
        <row r="388">
          <cell r="B388" t="str">
            <v>201</v>
          </cell>
        </row>
        <row r="388">
          <cell r="G388" t="str">
            <v>3D打印技术应用</v>
          </cell>
        </row>
        <row r="389">
          <cell r="B389" t="str">
            <v>201</v>
          </cell>
        </row>
        <row r="389">
          <cell r="G389" t="str">
            <v>变配电设备运行与维护</v>
          </cell>
        </row>
        <row r="390">
          <cell r="B390" t="str">
            <v>201</v>
          </cell>
        </row>
        <row r="390">
          <cell r="G390" t="str">
            <v>电气自动化设备安装与维修</v>
          </cell>
        </row>
        <row r="391">
          <cell r="B391" t="str">
            <v>201</v>
          </cell>
        </row>
        <row r="391">
          <cell r="G391" t="str">
            <v>工业机器人应用与维护</v>
          </cell>
        </row>
        <row r="392">
          <cell r="B392" t="str">
            <v>201</v>
          </cell>
        </row>
        <row r="392">
          <cell r="G392" t="str">
            <v>电梯工程技术</v>
          </cell>
        </row>
        <row r="393">
          <cell r="B393" t="str">
            <v>201</v>
          </cell>
        </row>
        <row r="393">
          <cell r="G393" t="str">
            <v>电子技术应用</v>
          </cell>
        </row>
        <row r="394">
          <cell r="B394" t="str">
            <v>201</v>
          </cell>
        </row>
        <row r="394">
          <cell r="G394" t="str">
            <v>光电技术应用</v>
          </cell>
        </row>
        <row r="395">
          <cell r="B395" t="str">
            <v>201</v>
          </cell>
        </row>
        <row r="395">
          <cell r="G395" t="str">
            <v>集成电路技术应用</v>
          </cell>
        </row>
        <row r="396">
          <cell r="B396" t="str">
            <v>201</v>
          </cell>
        </row>
        <row r="396">
          <cell r="G396" t="str">
            <v>计算机网络应用</v>
          </cell>
        </row>
        <row r="397">
          <cell r="B397" t="str">
            <v>201</v>
          </cell>
        </row>
        <row r="397">
          <cell r="G397" t="str">
            <v>数字媒体技术应用</v>
          </cell>
        </row>
        <row r="398">
          <cell r="B398" t="str">
            <v>201</v>
          </cell>
        </row>
        <row r="398">
          <cell r="G398" t="str">
            <v>电子商务</v>
          </cell>
        </row>
        <row r="399">
          <cell r="B399" t="str">
            <v>201</v>
          </cell>
        </row>
        <row r="399">
          <cell r="G399" t="str">
            <v>平面设计</v>
          </cell>
        </row>
        <row r="400">
          <cell r="B400" t="str">
            <v>201</v>
          </cell>
        </row>
        <row r="400">
          <cell r="G400" t="str">
            <v>汽车维修</v>
          </cell>
        </row>
        <row r="401">
          <cell r="B401" t="str">
            <v>201</v>
          </cell>
        </row>
        <row r="401">
          <cell r="G401" t="str">
            <v>汽车钣金与涂装</v>
          </cell>
        </row>
        <row r="402">
          <cell r="B402" t="str">
            <v>201</v>
          </cell>
        </row>
        <row r="402">
          <cell r="G402" t="str">
            <v>新能源汽车检测与维修</v>
          </cell>
        </row>
        <row r="403">
          <cell r="B403" t="str">
            <v>201</v>
          </cell>
        </row>
        <row r="403">
          <cell r="G403" t="str">
            <v>汽车技术服务与营销</v>
          </cell>
        </row>
        <row r="404">
          <cell r="B404" t="str">
            <v>201</v>
          </cell>
        </row>
        <row r="404">
          <cell r="G404" t="str">
            <v>智能网联汽车技术应用</v>
          </cell>
        </row>
        <row r="405">
          <cell r="B405" t="str">
            <v>201</v>
          </cell>
        </row>
        <row r="405">
          <cell r="G405" t="str">
            <v>烹饪（中式烹调）</v>
          </cell>
        </row>
        <row r="406">
          <cell r="B406" t="str">
            <v>201</v>
          </cell>
        </row>
        <row r="406">
          <cell r="G406" t="str">
            <v>烹饪（中西式面点）</v>
          </cell>
        </row>
        <row r="407">
          <cell r="B407" t="str">
            <v>201</v>
          </cell>
        </row>
        <row r="407">
          <cell r="G407" t="str">
            <v>美容美发与造型（美发）</v>
          </cell>
        </row>
        <row r="408">
          <cell r="B408" t="str">
            <v>201</v>
          </cell>
        </row>
        <row r="408">
          <cell r="G408" t="str">
            <v>美容美发与造型（美容）</v>
          </cell>
        </row>
        <row r="409">
          <cell r="B409" t="str">
            <v>201</v>
          </cell>
        </row>
        <row r="409">
          <cell r="G409" t="str">
            <v>园林技术</v>
          </cell>
        </row>
        <row r="410">
          <cell r="B410" t="str">
            <v>201</v>
          </cell>
        </row>
        <row r="410">
          <cell r="G410" t="str">
            <v>建筑设备安装</v>
          </cell>
        </row>
        <row r="411">
          <cell r="B411" t="str">
            <v>201</v>
          </cell>
        </row>
        <row r="411">
          <cell r="G411" t="str">
            <v>建筑施工</v>
          </cell>
        </row>
        <row r="412">
          <cell r="B412" t="str">
            <v>201</v>
          </cell>
        </row>
        <row r="412">
          <cell r="G412" t="str">
            <v>建筑装饰</v>
          </cell>
        </row>
        <row r="413">
          <cell r="B413" t="str">
            <v>201</v>
          </cell>
        </row>
        <row r="413">
          <cell r="G413" t="str">
            <v>工程造价</v>
          </cell>
        </row>
        <row r="414">
          <cell r="B414" t="str">
            <v>201</v>
          </cell>
        </row>
        <row r="414">
          <cell r="G414" t="str">
            <v>数控加工（数控车工）</v>
          </cell>
        </row>
        <row r="415">
          <cell r="B415" t="str">
            <v>201</v>
          </cell>
        </row>
        <row r="415">
          <cell r="G415" t="str">
            <v>数控加工（加工中心操作工）</v>
          </cell>
        </row>
        <row r="416">
          <cell r="B416" t="str">
            <v>201</v>
          </cell>
        </row>
        <row r="416">
          <cell r="G416" t="str">
            <v>模具设计</v>
          </cell>
        </row>
        <row r="417">
          <cell r="B417" t="str">
            <v>201</v>
          </cell>
        </row>
        <row r="417">
          <cell r="G417" t="str">
            <v>机电一体化技术</v>
          </cell>
        </row>
        <row r="418">
          <cell r="B418" t="str">
            <v>201</v>
          </cell>
        </row>
        <row r="418">
          <cell r="G418" t="str">
            <v>电气自动化设备安装与维修</v>
          </cell>
        </row>
        <row r="419">
          <cell r="B419" t="str">
            <v>201</v>
          </cell>
        </row>
        <row r="419">
          <cell r="G419" t="str">
            <v>工业机器人应用与维护</v>
          </cell>
        </row>
        <row r="420">
          <cell r="B420" t="str">
            <v>201</v>
          </cell>
        </row>
        <row r="420">
          <cell r="G420" t="str">
            <v>电子技术应用</v>
          </cell>
        </row>
        <row r="421">
          <cell r="B421" t="str">
            <v>201</v>
          </cell>
        </row>
        <row r="421">
          <cell r="G421" t="str">
            <v>集成电路技术应用</v>
          </cell>
        </row>
        <row r="422">
          <cell r="B422" t="str">
            <v>201</v>
          </cell>
        </row>
        <row r="422">
          <cell r="G422" t="str">
            <v>计算机网络应用</v>
          </cell>
        </row>
        <row r="423">
          <cell r="B423" t="str">
            <v>201</v>
          </cell>
        </row>
        <row r="423">
          <cell r="G423" t="str">
            <v>汽车维修</v>
          </cell>
        </row>
        <row r="424">
          <cell r="B424" t="str">
            <v>201</v>
          </cell>
        </row>
        <row r="424">
          <cell r="G424" t="str">
            <v>建筑装饰</v>
          </cell>
        </row>
        <row r="425">
          <cell r="B425" t="str">
            <v>201</v>
          </cell>
        </row>
        <row r="425">
          <cell r="G425" t="str">
            <v>数控加工（加工中心操作工）</v>
          </cell>
        </row>
        <row r="426">
          <cell r="B426" t="str">
            <v>052</v>
          </cell>
        </row>
        <row r="426">
          <cell r="G426" t="str">
            <v>工业机器人应用与维护</v>
          </cell>
        </row>
        <row r="427">
          <cell r="B427" t="str">
            <v>052</v>
          </cell>
        </row>
        <row r="427">
          <cell r="G427" t="str">
            <v>人工智能技术应用</v>
          </cell>
        </row>
        <row r="428">
          <cell r="B428" t="str">
            <v>052</v>
          </cell>
        </row>
        <row r="428">
          <cell r="G428" t="str">
            <v>数字媒体技术应用</v>
          </cell>
        </row>
        <row r="429">
          <cell r="B429" t="str">
            <v>052</v>
          </cell>
        </row>
        <row r="429">
          <cell r="G429" t="str">
            <v>多媒体制作</v>
          </cell>
        </row>
        <row r="430">
          <cell r="B430" t="str">
            <v>052</v>
          </cell>
        </row>
        <row r="430">
          <cell r="G430" t="str">
            <v>铁路客运服务</v>
          </cell>
        </row>
        <row r="431">
          <cell r="B431" t="str">
            <v>052</v>
          </cell>
        </row>
        <row r="431">
          <cell r="G431" t="str">
            <v>新能源汽车检测与维修</v>
          </cell>
        </row>
        <row r="432">
          <cell r="B432" t="str">
            <v>052</v>
          </cell>
        </row>
        <row r="432">
          <cell r="G432" t="str">
            <v>电子商务</v>
          </cell>
        </row>
        <row r="433">
          <cell r="B433" t="str">
            <v>052</v>
          </cell>
        </row>
        <row r="433">
          <cell r="G433" t="str">
            <v>幼儿教育</v>
          </cell>
        </row>
        <row r="434">
          <cell r="B434" t="str">
            <v>052</v>
          </cell>
        </row>
        <row r="434">
          <cell r="G434" t="str">
            <v>应急救援技术</v>
          </cell>
        </row>
        <row r="435">
          <cell r="B435" t="str">
            <v>052</v>
          </cell>
        </row>
        <row r="435">
          <cell r="G435" t="str">
            <v>机电一体化技术</v>
          </cell>
        </row>
        <row r="436">
          <cell r="B436" t="str">
            <v>052</v>
          </cell>
        </row>
        <row r="436">
          <cell r="G436" t="str">
            <v>电气自动化设备安装与维修</v>
          </cell>
        </row>
        <row r="437">
          <cell r="B437" t="str">
            <v>052</v>
          </cell>
        </row>
        <row r="437">
          <cell r="G437" t="str">
            <v>计算机程序设计</v>
          </cell>
        </row>
        <row r="438">
          <cell r="B438" t="str">
            <v>052</v>
          </cell>
        </row>
        <row r="438">
          <cell r="G438" t="str">
            <v>多媒体制作</v>
          </cell>
        </row>
        <row r="439">
          <cell r="B439" t="str">
            <v>052</v>
          </cell>
        </row>
        <row r="439">
          <cell r="G439" t="str">
            <v>新能源汽车检测与维修</v>
          </cell>
        </row>
        <row r="440">
          <cell r="B440" t="str">
            <v>052</v>
          </cell>
        </row>
        <row r="440">
          <cell r="G440" t="str">
            <v>汽车技术服务与营销</v>
          </cell>
        </row>
        <row r="441">
          <cell r="B441" t="str">
            <v>052</v>
          </cell>
        </row>
        <row r="441">
          <cell r="G441" t="str">
            <v>无人机应用技术</v>
          </cell>
        </row>
        <row r="442">
          <cell r="B442" t="str">
            <v>052</v>
          </cell>
        </row>
        <row r="442">
          <cell r="G442" t="str">
            <v>智能网联汽车技术应用</v>
          </cell>
        </row>
        <row r="443">
          <cell r="B443" t="str">
            <v>052</v>
          </cell>
        </row>
        <row r="443">
          <cell r="G443" t="str">
            <v>烹饪（中式烹调）</v>
          </cell>
        </row>
        <row r="444">
          <cell r="B444" t="str">
            <v>052</v>
          </cell>
        </row>
        <row r="444">
          <cell r="G444" t="str">
            <v>烹饪（西式烹调）</v>
          </cell>
        </row>
        <row r="445">
          <cell r="B445" t="str">
            <v>052</v>
          </cell>
        </row>
        <row r="445">
          <cell r="G445" t="str">
            <v>休闲体育服务</v>
          </cell>
        </row>
        <row r="446">
          <cell r="B446" t="str">
            <v>052</v>
          </cell>
        </row>
        <row r="446">
          <cell r="G446" t="str">
            <v>护理</v>
          </cell>
        </row>
        <row r="447">
          <cell r="B447" t="str">
            <v>052</v>
          </cell>
        </row>
        <row r="447">
          <cell r="G447" t="str">
            <v>旅游服务与管理</v>
          </cell>
        </row>
        <row r="448">
          <cell r="B448" t="str">
            <v>052</v>
          </cell>
        </row>
        <row r="448">
          <cell r="G448" t="str">
            <v>形象设计</v>
          </cell>
        </row>
        <row r="449">
          <cell r="B449" t="str">
            <v>052</v>
          </cell>
        </row>
        <row r="449">
          <cell r="G449" t="str">
            <v>美容保健</v>
          </cell>
        </row>
        <row r="450">
          <cell r="B450" t="str">
            <v>052</v>
          </cell>
        </row>
        <row r="450">
          <cell r="G450" t="str">
            <v>婴幼儿托育服务与管理</v>
          </cell>
        </row>
        <row r="451">
          <cell r="B451" t="str">
            <v>052</v>
          </cell>
        </row>
        <row r="451">
          <cell r="G451" t="str">
            <v>电子商务</v>
          </cell>
        </row>
        <row r="452">
          <cell r="B452" t="str">
            <v>052</v>
          </cell>
        </row>
        <row r="452">
          <cell r="G452" t="str">
            <v>会计</v>
          </cell>
        </row>
        <row r="453">
          <cell r="B453" t="str">
            <v>052</v>
          </cell>
        </row>
        <row r="453">
          <cell r="G453" t="str">
            <v>消防工程技术</v>
          </cell>
        </row>
        <row r="454">
          <cell r="B454" t="str">
            <v>052</v>
          </cell>
        </row>
        <row r="454">
          <cell r="G454" t="str">
            <v>药品营销</v>
          </cell>
        </row>
        <row r="455">
          <cell r="B455" t="str">
            <v>052</v>
          </cell>
        </row>
        <row r="455">
          <cell r="G455" t="str">
            <v>口腔义齿制造</v>
          </cell>
        </row>
        <row r="456">
          <cell r="B456" t="str">
            <v>052</v>
          </cell>
        </row>
        <row r="456">
          <cell r="G456" t="str">
            <v>美术绘画</v>
          </cell>
        </row>
        <row r="457">
          <cell r="B457" t="str">
            <v>052</v>
          </cell>
        </row>
        <row r="457">
          <cell r="G457" t="str">
            <v>播音与主持</v>
          </cell>
        </row>
        <row r="458">
          <cell r="B458" t="str">
            <v>064</v>
          </cell>
        </row>
        <row r="458">
          <cell r="G458" t="str">
            <v>眼视光技术</v>
          </cell>
        </row>
        <row r="459">
          <cell r="B459" t="str">
            <v>064</v>
          </cell>
        </row>
        <row r="459">
          <cell r="G459" t="str">
            <v>宠物医疗与护理</v>
          </cell>
        </row>
        <row r="460">
          <cell r="B460" t="str">
            <v>064</v>
          </cell>
        </row>
        <row r="460">
          <cell r="G460" t="str">
            <v>无人机应用技术</v>
          </cell>
        </row>
        <row r="461">
          <cell r="B461" t="str">
            <v>064</v>
          </cell>
        </row>
        <row r="461">
          <cell r="G461" t="str">
            <v>音乐</v>
          </cell>
        </row>
        <row r="462">
          <cell r="B462" t="str">
            <v>064</v>
          </cell>
        </row>
        <row r="462">
          <cell r="G462" t="str">
            <v>美容保健</v>
          </cell>
        </row>
        <row r="463">
          <cell r="B463" t="str">
            <v>064</v>
          </cell>
        </row>
        <row r="463">
          <cell r="G463" t="str">
            <v>中药</v>
          </cell>
        </row>
        <row r="464">
          <cell r="B464" t="str">
            <v>064</v>
          </cell>
        </row>
        <row r="464">
          <cell r="G464" t="str">
            <v>药品营销</v>
          </cell>
        </row>
        <row r="465">
          <cell r="B465" t="str">
            <v>064</v>
          </cell>
        </row>
        <row r="465">
          <cell r="G465" t="str">
            <v>护理</v>
          </cell>
        </row>
        <row r="466">
          <cell r="B466" t="str">
            <v>064</v>
          </cell>
        </row>
        <row r="466">
          <cell r="G466" t="str">
            <v>药物制剂</v>
          </cell>
        </row>
        <row r="467">
          <cell r="B467" t="str">
            <v>064</v>
          </cell>
        </row>
        <row r="467">
          <cell r="G467" t="str">
            <v>口腔义齿制造</v>
          </cell>
        </row>
        <row r="468">
          <cell r="B468" t="str">
            <v>064</v>
          </cell>
        </row>
        <row r="468">
          <cell r="G468" t="str">
            <v>康复保健</v>
          </cell>
        </row>
        <row r="469">
          <cell r="B469" t="str">
            <v>064</v>
          </cell>
        </row>
        <row r="469">
          <cell r="G469" t="str">
            <v>健康服务与管理</v>
          </cell>
        </row>
        <row r="470">
          <cell r="B470" t="str">
            <v>064</v>
          </cell>
        </row>
        <row r="470">
          <cell r="G470" t="str">
            <v>烹饪（中式烹调）</v>
          </cell>
        </row>
        <row r="471">
          <cell r="B471" t="str">
            <v>064</v>
          </cell>
        </row>
        <row r="471">
          <cell r="G471" t="str">
            <v>烹饪（中西式面点）</v>
          </cell>
        </row>
        <row r="472">
          <cell r="B472" t="str">
            <v>064</v>
          </cell>
        </row>
        <row r="472">
          <cell r="G472" t="str">
            <v>计算机网络应用</v>
          </cell>
        </row>
        <row r="473">
          <cell r="B473" t="str">
            <v>064</v>
          </cell>
        </row>
        <row r="473">
          <cell r="G473" t="str">
            <v>计算机动画制作</v>
          </cell>
        </row>
        <row r="474">
          <cell r="B474" t="str">
            <v>064</v>
          </cell>
        </row>
        <row r="474">
          <cell r="G474" t="str">
            <v>美术设计与制作</v>
          </cell>
        </row>
        <row r="475">
          <cell r="B475" t="str">
            <v>064</v>
          </cell>
        </row>
        <row r="475">
          <cell r="G475" t="str">
            <v>电子商务</v>
          </cell>
        </row>
        <row r="476">
          <cell r="B476" t="str">
            <v>064</v>
          </cell>
        </row>
        <row r="476">
          <cell r="G476" t="str">
            <v>会计</v>
          </cell>
        </row>
        <row r="477">
          <cell r="B477" t="str">
            <v>064</v>
          </cell>
        </row>
        <row r="477">
          <cell r="G477" t="str">
            <v>消防工程技术</v>
          </cell>
        </row>
        <row r="478">
          <cell r="B478" t="str">
            <v>064</v>
          </cell>
        </row>
        <row r="478">
          <cell r="G478" t="str">
            <v>新能源汽车检测与维修</v>
          </cell>
        </row>
        <row r="479">
          <cell r="B479" t="str">
            <v>064</v>
          </cell>
        </row>
        <row r="479">
          <cell r="G479" t="str">
            <v>汽车维修</v>
          </cell>
        </row>
        <row r="480">
          <cell r="B480" t="str">
            <v>064</v>
          </cell>
        </row>
        <row r="480">
          <cell r="G480" t="str">
            <v>休闲体育服务</v>
          </cell>
        </row>
        <row r="481">
          <cell r="B481" t="str">
            <v>064</v>
          </cell>
        </row>
        <row r="481">
          <cell r="G481" t="str">
            <v>幼儿教育</v>
          </cell>
        </row>
        <row r="482">
          <cell r="B482" t="str">
            <v>064</v>
          </cell>
        </row>
        <row r="482">
          <cell r="G482" t="str">
            <v>铁路客运服务</v>
          </cell>
        </row>
        <row r="483">
          <cell r="B483" t="str">
            <v>064</v>
          </cell>
        </row>
        <row r="483">
          <cell r="G483" t="str">
            <v>数控加工（数控车工）</v>
          </cell>
        </row>
        <row r="484">
          <cell r="B484" t="str">
            <v>209</v>
          </cell>
        </row>
        <row r="484">
          <cell r="G484" t="str">
            <v>智能装备安装与调试</v>
          </cell>
        </row>
        <row r="485">
          <cell r="B485" t="str">
            <v>209</v>
          </cell>
        </row>
        <row r="485">
          <cell r="G485" t="str">
            <v>集成电路技术应用</v>
          </cell>
        </row>
        <row r="486">
          <cell r="B486" t="str">
            <v>209</v>
          </cell>
        </row>
        <row r="486">
          <cell r="G486" t="str">
            <v>计算机动画制作</v>
          </cell>
        </row>
        <row r="487">
          <cell r="B487" t="str">
            <v>209</v>
          </cell>
        </row>
        <row r="487">
          <cell r="G487" t="str">
            <v>网络与信息安全</v>
          </cell>
        </row>
        <row r="488">
          <cell r="B488" t="str">
            <v>209</v>
          </cell>
        </row>
        <row r="488">
          <cell r="G488" t="str">
            <v>城市轨道交通运输与管理</v>
          </cell>
        </row>
        <row r="489">
          <cell r="B489" t="str">
            <v>209</v>
          </cell>
        </row>
        <row r="489">
          <cell r="G489" t="str">
            <v>新能源汽车检测与维修</v>
          </cell>
        </row>
        <row r="490">
          <cell r="B490" t="str">
            <v>209</v>
          </cell>
        </row>
        <row r="490">
          <cell r="G490" t="str">
            <v>无人机应用技术</v>
          </cell>
        </row>
        <row r="491">
          <cell r="B491" t="str">
            <v>209</v>
          </cell>
        </row>
        <row r="491">
          <cell r="G491" t="str">
            <v>烹饪（西式烹调）</v>
          </cell>
        </row>
        <row r="492">
          <cell r="B492" t="str">
            <v>209</v>
          </cell>
        </row>
        <row r="492">
          <cell r="G492" t="str">
            <v>休闲体育服务</v>
          </cell>
        </row>
        <row r="493">
          <cell r="B493" t="str">
            <v>209</v>
          </cell>
        </row>
        <row r="493">
          <cell r="G493" t="str">
            <v>护理</v>
          </cell>
        </row>
        <row r="494">
          <cell r="B494" t="str">
            <v>209</v>
          </cell>
        </row>
        <row r="494">
          <cell r="G494" t="str">
            <v>旅游服务与管理</v>
          </cell>
        </row>
        <row r="495">
          <cell r="B495" t="str">
            <v>209</v>
          </cell>
        </row>
        <row r="495">
          <cell r="G495" t="str">
            <v>形象设计</v>
          </cell>
        </row>
        <row r="496">
          <cell r="B496" t="str">
            <v>209</v>
          </cell>
        </row>
        <row r="496">
          <cell r="G496" t="str">
            <v>电子商务</v>
          </cell>
        </row>
        <row r="497">
          <cell r="B497" t="str">
            <v>209</v>
          </cell>
        </row>
        <row r="497">
          <cell r="G497" t="str">
            <v>消防工程技术</v>
          </cell>
        </row>
        <row r="498">
          <cell r="B498" t="str">
            <v>209</v>
          </cell>
        </row>
        <row r="498">
          <cell r="G498" t="str">
            <v>口腔义齿制造</v>
          </cell>
        </row>
        <row r="499">
          <cell r="B499" t="str">
            <v>209</v>
          </cell>
        </row>
        <row r="499">
          <cell r="G499" t="str">
            <v>眼视光技术</v>
          </cell>
        </row>
        <row r="500">
          <cell r="B500" t="str">
            <v>209</v>
          </cell>
        </row>
        <row r="500">
          <cell r="G500" t="str">
            <v>药品服务与管理</v>
          </cell>
        </row>
        <row r="501">
          <cell r="B501" t="str">
            <v>209</v>
          </cell>
        </row>
        <row r="501">
          <cell r="G501" t="str">
            <v>室内设计</v>
          </cell>
        </row>
        <row r="502">
          <cell r="B502" t="str">
            <v>209</v>
          </cell>
        </row>
        <row r="502">
          <cell r="G502" t="str">
            <v>美术设计与制作</v>
          </cell>
        </row>
        <row r="503">
          <cell r="B503" t="str">
            <v>209</v>
          </cell>
        </row>
        <row r="503">
          <cell r="G503" t="str">
            <v>影视表演与制作</v>
          </cell>
        </row>
        <row r="504">
          <cell r="B504" t="str">
            <v>209</v>
          </cell>
        </row>
        <row r="504">
          <cell r="G504" t="str">
            <v>幼儿教育</v>
          </cell>
        </row>
        <row r="505">
          <cell r="B505" t="str">
            <v>208</v>
          </cell>
        </row>
        <row r="505">
          <cell r="G505" t="str">
            <v>平面设计</v>
          </cell>
        </row>
        <row r="506">
          <cell r="B506" t="str">
            <v>208</v>
          </cell>
        </row>
        <row r="506">
          <cell r="G506" t="str">
            <v>美术绘画</v>
          </cell>
        </row>
        <row r="507">
          <cell r="B507" t="str">
            <v>208</v>
          </cell>
        </row>
        <row r="507">
          <cell r="G507" t="str">
            <v>民族音乐与舞蹈</v>
          </cell>
        </row>
        <row r="508">
          <cell r="B508" t="str">
            <v>208</v>
          </cell>
        </row>
        <row r="508">
          <cell r="G508" t="str">
            <v>计算机网络应用</v>
          </cell>
        </row>
        <row r="509">
          <cell r="B509" t="str">
            <v>208</v>
          </cell>
        </row>
        <row r="509">
          <cell r="G509" t="str">
            <v>计算机程序设计</v>
          </cell>
        </row>
        <row r="510">
          <cell r="B510" t="str">
            <v>208</v>
          </cell>
        </row>
        <row r="510">
          <cell r="G510" t="str">
            <v>护理</v>
          </cell>
        </row>
        <row r="511">
          <cell r="B511" t="str">
            <v>208</v>
          </cell>
        </row>
        <row r="511">
          <cell r="G511" t="str">
            <v>电子商务</v>
          </cell>
        </row>
        <row r="512">
          <cell r="B512" t="str">
            <v>208</v>
          </cell>
        </row>
        <row r="512">
          <cell r="G512" t="str">
            <v>药品营销</v>
          </cell>
        </row>
        <row r="513">
          <cell r="B513" t="str">
            <v>208</v>
          </cell>
        </row>
        <row r="513">
          <cell r="G513" t="str">
            <v>口腔义齿制造</v>
          </cell>
        </row>
        <row r="514">
          <cell r="B514" t="str">
            <v>208</v>
          </cell>
        </row>
        <row r="514">
          <cell r="G514" t="str">
            <v>幼儿教育</v>
          </cell>
        </row>
        <row r="515">
          <cell r="B515" t="str">
            <v>208</v>
          </cell>
        </row>
        <row r="515">
          <cell r="G515" t="str">
            <v>新能源汽车检测与维修</v>
          </cell>
        </row>
        <row r="516">
          <cell r="B516" t="str">
            <v>208</v>
          </cell>
        </row>
        <row r="516">
          <cell r="G516" t="str">
            <v>无人机应用技术</v>
          </cell>
        </row>
        <row r="517">
          <cell r="B517" t="str">
            <v>208</v>
          </cell>
        </row>
        <row r="517">
          <cell r="G517" t="str">
            <v>多媒体制作</v>
          </cell>
        </row>
        <row r="518">
          <cell r="B518" t="str">
            <v>208</v>
          </cell>
        </row>
        <row r="518">
          <cell r="G518" t="str">
            <v>3D打印技术应用</v>
          </cell>
        </row>
        <row r="519">
          <cell r="B519" t="str">
            <v>206</v>
          </cell>
        </row>
        <row r="519">
          <cell r="G519" t="str">
            <v>计算机网络应用</v>
          </cell>
        </row>
        <row r="520">
          <cell r="B520" t="str">
            <v>206</v>
          </cell>
        </row>
        <row r="520">
          <cell r="G520" t="str">
            <v>飞机维修</v>
          </cell>
        </row>
        <row r="521">
          <cell r="B521" t="str">
            <v>206</v>
          </cell>
        </row>
        <row r="521">
          <cell r="G521" t="str">
            <v>无人机应用技术</v>
          </cell>
        </row>
        <row r="522">
          <cell r="B522" t="str">
            <v>206</v>
          </cell>
        </row>
        <row r="522">
          <cell r="G522" t="str">
            <v>健康服务与管理</v>
          </cell>
        </row>
        <row r="523">
          <cell r="B523" t="str">
            <v>206</v>
          </cell>
        </row>
        <row r="523">
          <cell r="G523" t="str">
            <v>电子商务</v>
          </cell>
        </row>
        <row r="524">
          <cell r="B524" t="str">
            <v>206</v>
          </cell>
        </row>
        <row r="524">
          <cell r="G524" t="str">
            <v>多媒体制作</v>
          </cell>
        </row>
        <row r="525">
          <cell r="B525" t="str">
            <v>206</v>
          </cell>
        </row>
        <row r="525">
          <cell r="G525" t="str">
            <v>美术绘画</v>
          </cell>
        </row>
        <row r="526">
          <cell r="B526" t="str">
            <v>211</v>
          </cell>
        </row>
        <row r="526">
          <cell r="G526" t="str">
            <v>多媒体制作</v>
          </cell>
        </row>
        <row r="527">
          <cell r="B527" t="str">
            <v>211</v>
          </cell>
        </row>
        <row r="527">
          <cell r="G527" t="str">
            <v>护理</v>
          </cell>
        </row>
        <row r="528">
          <cell r="B528" t="str">
            <v>211</v>
          </cell>
        </row>
        <row r="528">
          <cell r="G528" t="str">
            <v>酒店管理</v>
          </cell>
        </row>
        <row r="529">
          <cell r="B529" t="str">
            <v>211</v>
          </cell>
        </row>
        <row r="529">
          <cell r="G529" t="str">
            <v>美容保健</v>
          </cell>
        </row>
        <row r="530">
          <cell r="B530" t="str">
            <v>211</v>
          </cell>
        </row>
        <row r="530">
          <cell r="G530" t="str">
            <v>电子商务</v>
          </cell>
        </row>
        <row r="531">
          <cell r="B531" t="str">
            <v>211</v>
          </cell>
        </row>
        <row r="531">
          <cell r="G531" t="str">
            <v>幼儿教育</v>
          </cell>
        </row>
        <row r="532">
          <cell r="B532" t="str">
            <v>211</v>
          </cell>
        </row>
        <row r="532">
          <cell r="G532" t="str">
            <v>康复保健</v>
          </cell>
        </row>
        <row r="533">
          <cell r="B533" t="str">
            <v>211</v>
          </cell>
        </row>
        <row r="533">
          <cell r="G533" t="str">
            <v>形象设计</v>
          </cell>
        </row>
        <row r="534">
          <cell r="B534" t="str">
            <v>211</v>
          </cell>
        </row>
        <row r="534">
          <cell r="G534" t="str">
            <v>健身指导与管理</v>
          </cell>
        </row>
        <row r="535">
          <cell r="B535" t="str">
            <v>211</v>
          </cell>
        </row>
        <row r="535">
          <cell r="G535" t="str">
            <v>休闲服务与管理</v>
          </cell>
        </row>
        <row r="536">
          <cell r="B536" t="str">
            <v>211</v>
          </cell>
        </row>
        <row r="536">
          <cell r="G536" t="str">
            <v>烹饪（中西式面点）</v>
          </cell>
        </row>
        <row r="537">
          <cell r="B537" t="str">
            <v>211</v>
          </cell>
        </row>
        <row r="537">
          <cell r="G537" t="str">
            <v>新能源汽车检测与维修</v>
          </cell>
        </row>
        <row r="538">
          <cell r="B538" t="str">
            <v>211</v>
          </cell>
        </row>
        <row r="538">
          <cell r="G538" t="str">
            <v>汽车技术服务与营销</v>
          </cell>
        </row>
        <row r="539">
          <cell r="B539" t="str">
            <v>212</v>
          </cell>
        </row>
        <row r="539">
          <cell r="G539" t="str">
            <v>计算机网络应用</v>
          </cell>
        </row>
        <row r="540">
          <cell r="B540" t="str">
            <v>212</v>
          </cell>
        </row>
        <row r="540">
          <cell r="G540" t="str">
            <v>多媒体制作</v>
          </cell>
        </row>
        <row r="541">
          <cell r="B541" t="str">
            <v>212</v>
          </cell>
        </row>
        <row r="541">
          <cell r="G541" t="str">
            <v>多媒体制作</v>
          </cell>
        </row>
        <row r="542">
          <cell r="B542" t="str">
            <v>212</v>
          </cell>
        </row>
        <row r="542">
          <cell r="G542" t="str">
            <v>新能源汽车检测与维修</v>
          </cell>
        </row>
        <row r="543">
          <cell r="B543" t="str">
            <v>212</v>
          </cell>
        </row>
        <row r="543">
          <cell r="G543" t="str">
            <v>无人机应用技术</v>
          </cell>
        </row>
        <row r="544">
          <cell r="B544" t="str">
            <v>212</v>
          </cell>
        </row>
        <row r="544">
          <cell r="G544" t="str">
            <v>护理</v>
          </cell>
        </row>
        <row r="545">
          <cell r="B545" t="str">
            <v>212</v>
          </cell>
        </row>
        <row r="545">
          <cell r="G545" t="str">
            <v>护理</v>
          </cell>
        </row>
        <row r="546">
          <cell r="B546" t="str">
            <v>212</v>
          </cell>
        </row>
        <row r="546">
          <cell r="G546" t="str">
            <v>形象设计</v>
          </cell>
        </row>
        <row r="547">
          <cell r="B547" t="str">
            <v>212</v>
          </cell>
        </row>
        <row r="547">
          <cell r="G547" t="str">
            <v>形象设计</v>
          </cell>
        </row>
        <row r="548">
          <cell r="B548" t="str">
            <v>212</v>
          </cell>
        </row>
        <row r="548">
          <cell r="G548" t="str">
            <v>网络营销</v>
          </cell>
        </row>
        <row r="549">
          <cell r="B549" t="str">
            <v>212</v>
          </cell>
        </row>
        <row r="549">
          <cell r="G549" t="str">
            <v>药物制剂</v>
          </cell>
        </row>
        <row r="550">
          <cell r="B550" t="str">
            <v>212</v>
          </cell>
        </row>
        <row r="550">
          <cell r="G550" t="str">
            <v>美术绘画</v>
          </cell>
        </row>
        <row r="551">
          <cell r="B551" t="str">
            <v>212</v>
          </cell>
        </row>
        <row r="551">
          <cell r="G551" t="str">
            <v>城市轨道交通运输与管理</v>
          </cell>
        </row>
        <row r="552">
          <cell r="B552" t="str">
            <v>212</v>
          </cell>
        </row>
        <row r="552">
          <cell r="G552" t="str">
            <v>城市轨道交通运输与管理</v>
          </cell>
        </row>
        <row r="553">
          <cell r="B553" t="str">
            <v>212</v>
          </cell>
        </row>
        <row r="553">
          <cell r="G553" t="str">
            <v>工业互联网与大数据应用</v>
          </cell>
        </row>
        <row r="554">
          <cell r="B554" t="str">
            <v>212</v>
          </cell>
        </row>
        <row r="554">
          <cell r="G554" t="str">
            <v>工业互联网与大数据应用</v>
          </cell>
        </row>
        <row r="555">
          <cell r="B555" t="str">
            <v>212</v>
          </cell>
        </row>
        <row r="555">
          <cell r="G555" t="str">
            <v>计算机应用与维修</v>
          </cell>
        </row>
        <row r="556">
          <cell r="B556" t="str">
            <v>212</v>
          </cell>
        </row>
        <row r="556">
          <cell r="G556" t="str">
            <v>计算机应用与维修</v>
          </cell>
        </row>
        <row r="557">
          <cell r="B557" t="str">
            <v>212</v>
          </cell>
        </row>
        <row r="557">
          <cell r="G557" t="str">
            <v>计算机动画制作</v>
          </cell>
        </row>
        <row r="558">
          <cell r="B558" t="str">
            <v>212</v>
          </cell>
        </row>
        <row r="558">
          <cell r="G558" t="str">
            <v>计算机动画制作</v>
          </cell>
        </row>
        <row r="559">
          <cell r="B559" t="str">
            <v>212</v>
          </cell>
        </row>
        <row r="559">
          <cell r="G559" t="str">
            <v>物联网应用技术</v>
          </cell>
        </row>
        <row r="560">
          <cell r="B560" t="str">
            <v>212</v>
          </cell>
        </row>
        <row r="560">
          <cell r="G560" t="str">
            <v>物联网应用技术</v>
          </cell>
        </row>
        <row r="561">
          <cell r="B561" t="str">
            <v>212</v>
          </cell>
        </row>
        <row r="561">
          <cell r="G561" t="str">
            <v>电子商务</v>
          </cell>
        </row>
        <row r="562">
          <cell r="B562" t="str">
            <v>212</v>
          </cell>
        </row>
        <row r="562">
          <cell r="G562" t="str">
            <v>电子商务</v>
          </cell>
        </row>
        <row r="563">
          <cell r="B563" t="str">
            <v>212</v>
          </cell>
        </row>
        <row r="563">
          <cell r="G563" t="str">
            <v>美术设计与制作</v>
          </cell>
        </row>
        <row r="564">
          <cell r="B564" t="str">
            <v>212</v>
          </cell>
        </row>
        <row r="564">
          <cell r="G564" t="str">
            <v>美术设计与制作</v>
          </cell>
        </row>
        <row r="565">
          <cell r="B565" t="str">
            <v>301</v>
          </cell>
        </row>
        <row r="565">
          <cell r="G565" t="str">
            <v>数控加工（数控车工）</v>
          </cell>
        </row>
        <row r="566">
          <cell r="B566" t="str">
            <v>301</v>
          </cell>
        </row>
        <row r="566">
          <cell r="G566" t="str">
            <v>模具制造</v>
          </cell>
        </row>
        <row r="567">
          <cell r="B567" t="str">
            <v>301</v>
          </cell>
        </row>
        <row r="567">
          <cell r="G567" t="str">
            <v>电气自动化设备安装与维修</v>
          </cell>
        </row>
        <row r="568">
          <cell r="B568" t="str">
            <v>301</v>
          </cell>
        </row>
        <row r="568">
          <cell r="G568" t="str">
            <v>机电一体化技术</v>
          </cell>
        </row>
        <row r="569">
          <cell r="B569" t="str">
            <v>301</v>
          </cell>
        </row>
        <row r="569">
          <cell r="G569" t="str">
            <v>数控加工（数控车工）</v>
          </cell>
        </row>
        <row r="570">
          <cell r="B570" t="str">
            <v>301</v>
          </cell>
        </row>
        <row r="570">
          <cell r="G570" t="str">
            <v>机电一体化技术</v>
          </cell>
        </row>
        <row r="571">
          <cell r="B571" t="str">
            <v>301</v>
          </cell>
        </row>
        <row r="571">
          <cell r="G571" t="str">
            <v>模具制造</v>
          </cell>
        </row>
        <row r="572">
          <cell r="B572" t="str">
            <v>301</v>
          </cell>
        </row>
        <row r="572">
          <cell r="G572" t="str">
            <v>多媒体制作</v>
          </cell>
        </row>
        <row r="573">
          <cell r="B573" t="str">
            <v>301</v>
          </cell>
        </row>
        <row r="573">
          <cell r="G573" t="str">
            <v>计算机应用与维修</v>
          </cell>
        </row>
        <row r="574">
          <cell r="B574" t="str">
            <v>301</v>
          </cell>
        </row>
        <row r="574">
          <cell r="G574" t="str">
            <v>电气自动化设备安装与维修</v>
          </cell>
        </row>
        <row r="575">
          <cell r="B575" t="str">
            <v>301</v>
          </cell>
        </row>
        <row r="575">
          <cell r="G575" t="str">
            <v>汽车维修</v>
          </cell>
        </row>
        <row r="576">
          <cell r="B576" t="str">
            <v>301</v>
          </cell>
        </row>
        <row r="576">
          <cell r="G576" t="str">
            <v>市场营销</v>
          </cell>
        </row>
        <row r="577">
          <cell r="B577" t="str">
            <v>301</v>
          </cell>
        </row>
        <row r="577">
          <cell r="G577" t="str">
            <v>无人机应用技术</v>
          </cell>
        </row>
        <row r="578">
          <cell r="B578" t="str">
            <v>301</v>
          </cell>
        </row>
        <row r="578">
          <cell r="G578" t="str">
            <v>电梯工程技术</v>
          </cell>
        </row>
        <row r="579">
          <cell r="B579" t="str">
            <v>301</v>
          </cell>
        </row>
        <row r="579">
          <cell r="G579" t="str">
            <v>汽车技术服务与营销</v>
          </cell>
        </row>
        <row r="580">
          <cell r="B580" t="str">
            <v>301</v>
          </cell>
        </row>
        <row r="580">
          <cell r="G580" t="str">
            <v>汽车钣金与涂装</v>
          </cell>
        </row>
        <row r="581">
          <cell r="B581" t="str">
            <v>301</v>
          </cell>
        </row>
        <row r="581">
          <cell r="G581" t="str">
            <v>汽车制造与装配</v>
          </cell>
        </row>
        <row r="582">
          <cell r="B582" t="str">
            <v>301</v>
          </cell>
        </row>
        <row r="582">
          <cell r="G582" t="str">
            <v>美容保健</v>
          </cell>
        </row>
        <row r="583">
          <cell r="B583" t="str">
            <v>301</v>
          </cell>
        </row>
        <row r="583">
          <cell r="G583" t="str">
            <v>酒店管理</v>
          </cell>
        </row>
        <row r="584">
          <cell r="B584" t="str">
            <v>301</v>
          </cell>
        </row>
        <row r="584">
          <cell r="G584" t="str">
            <v>民族音乐与舞蹈</v>
          </cell>
        </row>
        <row r="585">
          <cell r="B585" t="str">
            <v>301</v>
          </cell>
        </row>
        <row r="585">
          <cell r="G585" t="str">
            <v>休闲体育服务</v>
          </cell>
        </row>
        <row r="586">
          <cell r="B586" t="str">
            <v>301</v>
          </cell>
        </row>
        <row r="586">
          <cell r="G586" t="str">
            <v>数控加工（数控车工）</v>
          </cell>
        </row>
        <row r="587">
          <cell r="B587" t="str">
            <v>301</v>
          </cell>
        </row>
        <row r="587">
          <cell r="G587" t="str">
            <v>机电一体化技术</v>
          </cell>
        </row>
        <row r="588">
          <cell r="B588" t="str">
            <v>301</v>
          </cell>
        </row>
        <row r="588">
          <cell r="G588" t="str">
            <v>模具制造</v>
          </cell>
        </row>
        <row r="589">
          <cell r="B589" t="str">
            <v>301</v>
          </cell>
        </row>
        <row r="589">
          <cell r="G589" t="str">
            <v>多媒体制作</v>
          </cell>
        </row>
        <row r="590">
          <cell r="B590" t="str">
            <v>301</v>
          </cell>
        </row>
        <row r="590">
          <cell r="G590" t="str">
            <v>平面设计</v>
          </cell>
        </row>
        <row r="591">
          <cell r="B591" t="str">
            <v>301</v>
          </cell>
        </row>
        <row r="591">
          <cell r="G591" t="str">
            <v>计算机应用与维修</v>
          </cell>
        </row>
        <row r="592">
          <cell r="B592" t="str">
            <v>301</v>
          </cell>
        </row>
        <row r="592">
          <cell r="G592" t="str">
            <v>计算机应用与维修</v>
          </cell>
        </row>
        <row r="593">
          <cell r="B593" t="str">
            <v>301</v>
          </cell>
        </row>
        <row r="593">
          <cell r="G593" t="str">
            <v>电气自动化设备安装与维修</v>
          </cell>
        </row>
        <row r="594">
          <cell r="B594" t="str">
            <v>301</v>
          </cell>
        </row>
        <row r="594">
          <cell r="G594" t="str">
            <v>汽车维修</v>
          </cell>
        </row>
        <row r="595">
          <cell r="B595" t="str">
            <v>301</v>
          </cell>
        </row>
        <row r="595">
          <cell r="G595" t="str">
            <v>新能源汽车检测与维修</v>
          </cell>
        </row>
        <row r="596">
          <cell r="B596" t="str">
            <v>301</v>
          </cell>
        </row>
        <row r="596">
          <cell r="G596" t="str">
            <v>烹饪（中式烹调）</v>
          </cell>
        </row>
        <row r="597">
          <cell r="B597" t="str">
            <v>301</v>
          </cell>
        </row>
        <row r="597">
          <cell r="G597" t="str">
            <v>烹饪（中西式面点）</v>
          </cell>
        </row>
        <row r="598">
          <cell r="B598" t="str">
            <v>301</v>
          </cell>
        </row>
        <row r="598">
          <cell r="G598" t="str">
            <v>机电一体化技术</v>
          </cell>
        </row>
        <row r="599">
          <cell r="B599" t="str">
            <v>301</v>
          </cell>
        </row>
        <row r="599">
          <cell r="G599" t="str">
            <v>酒店管理</v>
          </cell>
        </row>
        <row r="600">
          <cell r="B600" t="str">
            <v>306</v>
          </cell>
        </row>
        <row r="600">
          <cell r="G600" t="str">
            <v>新能源汽车制造与装配</v>
          </cell>
        </row>
        <row r="601">
          <cell r="B601" t="str">
            <v>306</v>
          </cell>
        </row>
        <row r="601">
          <cell r="G601" t="str">
            <v>新能源汽车检测与维修</v>
          </cell>
        </row>
        <row r="602">
          <cell r="B602" t="str">
            <v>306</v>
          </cell>
        </row>
        <row r="602">
          <cell r="G602" t="str">
            <v>市场营销</v>
          </cell>
        </row>
        <row r="603">
          <cell r="B603" t="str">
            <v>306</v>
          </cell>
        </row>
        <row r="603">
          <cell r="G603" t="str">
            <v>烹饪（中式烹调）</v>
          </cell>
        </row>
        <row r="604">
          <cell r="B604" t="str">
            <v>306</v>
          </cell>
        </row>
        <row r="604">
          <cell r="G604" t="str">
            <v>无人机应用技术</v>
          </cell>
        </row>
        <row r="605">
          <cell r="B605" t="str">
            <v>307</v>
          </cell>
        </row>
        <row r="605">
          <cell r="G605" t="str">
            <v>汽车维修</v>
          </cell>
        </row>
        <row r="606">
          <cell r="B606" t="str">
            <v>401</v>
          </cell>
        </row>
        <row r="606">
          <cell r="G606" t="str">
            <v>烹饪（中西式面点）</v>
          </cell>
        </row>
        <row r="607">
          <cell r="B607" t="str">
            <v>401</v>
          </cell>
        </row>
        <row r="607">
          <cell r="G607" t="str">
            <v>幼儿教育</v>
          </cell>
        </row>
        <row r="608">
          <cell r="B608" t="str">
            <v>401</v>
          </cell>
        </row>
        <row r="608">
          <cell r="G608" t="str">
            <v>民族音乐与舞蹈</v>
          </cell>
        </row>
        <row r="609">
          <cell r="B609" t="str">
            <v>401</v>
          </cell>
        </row>
        <row r="609">
          <cell r="G609" t="str">
            <v>数控加工（数控车工）</v>
          </cell>
        </row>
        <row r="610">
          <cell r="B610" t="str">
            <v>401</v>
          </cell>
        </row>
        <row r="610">
          <cell r="G610" t="str">
            <v>机电一体化技术</v>
          </cell>
        </row>
        <row r="611">
          <cell r="B611" t="str">
            <v>401</v>
          </cell>
        </row>
        <row r="611">
          <cell r="G611" t="str">
            <v>数控加工（数控车工）</v>
          </cell>
        </row>
        <row r="612">
          <cell r="B612" t="str">
            <v>401</v>
          </cell>
        </row>
        <row r="612">
          <cell r="G612" t="str">
            <v>机电一体化技术</v>
          </cell>
        </row>
        <row r="613">
          <cell r="B613" t="str">
            <v>401</v>
          </cell>
        </row>
        <row r="613">
          <cell r="G613" t="str">
            <v>计算机网络应用</v>
          </cell>
        </row>
        <row r="614">
          <cell r="B614" t="str">
            <v>401</v>
          </cell>
        </row>
        <row r="614">
          <cell r="G614" t="str">
            <v>汽车维修</v>
          </cell>
        </row>
        <row r="615">
          <cell r="B615" t="str">
            <v>401</v>
          </cell>
        </row>
        <row r="615">
          <cell r="G615" t="str">
            <v>烹饪（中式烹调）</v>
          </cell>
        </row>
        <row r="616">
          <cell r="B616" t="str">
            <v>401</v>
          </cell>
        </row>
        <row r="616">
          <cell r="G616" t="str">
            <v>电子商务</v>
          </cell>
        </row>
        <row r="617">
          <cell r="B617" t="str">
            <v>401</v>
          </cell>
        </row>
        <row r="617">
          <cell r="G617" t="str">
            <v>会计</v>
          </cell>
        </row>
        <row r="618">
          <cell r="B618" t="str">
            <v>401</v>
          </cell>
        </row>
        <row r="618">
          <cell r="G618" t="str">
            <v>数控加工（数控车工）</v>
          </cell>
        </row>
        <row r="619">
          <cell r="B619" t="str">
            <v>401</v>
          </cell>
        </row>
        <row r="619">
          <cell r="G619" t="str">
            <v>机电一体化技术</v>
          </cell>
        </row>
        <row r="620">
          <cell r="B620" t="str">
            <v>401</v>
          </cell>
        </row>
        <row r="620">
          <cell r="G620" t="str">
            <v>计算机网络应用</v>
          </cell>
        </row>
        <row r="621">
          <cell r="B621" t="str">
            <v>401</v>
          </cell>
        </row>
        <row r="621">
          <cell r="G621" t="str">
            <v>汽车维修</v>
          </cell>
        </row>
        <row r="622">
          <cell r="B622" t="str">
            <v>401</v>
          </cell>
        </row>
        <row r="622">
          <cell r="G622" t="str">
            <v>无人机应用技术</v>
          </cell>
        </row>
        <row r="623">
          <cell r="B623" t="str">
            <v>401</v>
          </cell>
        </row>
        <row r="623">
          <cell r="G623" t="str">
            <v>烹饪（中式烹调）</v>
          </cell>
        </row>
        <row r="624">
          <cell r="B624" t="str">
            <v>401</v>
          </cell>
        </row>
        <row r="624">
          <cell r="G624" t="str">
            <v>烹饪（中西式面点）</v>
          </cell>
        </row>
        <row r="625">
          <cell r="B625" t="str">
            <v>401</v>
          </cell>
        </row>
        <row r="625">
          <cell r="G625" t="str">
            <v>旅游服务与管理</v>
          </cell>
        </row>
        <row r="626">
          <cell r="B626" t="str">
            <v>401</v>
          </cell>
        </row>
        <row r="626">
          <cell r="G626" t="str">
            <v>电子商务</v>
          </cell>
        </row>
        <row r="627">
          <cell r="B627" t="str">
            <v>401</v>
          </cell>
        </row>
        <row r="627">
          <cell r="G627" t="str">
            <v>会计</v>
          </cell>
        </row>
        <row r="628">
          <cell r="B628" t="str">
            <v>401</v>
          </cell>
        </row>
        <row r="628">
          <cell r="G628" t="str">
            <v>幼儿教育</v>
          </cell>
        </row>
        <row r="629">
          <cell r="B629" t="str">
            <v>402</v>
          </cell>
        </row>
        <row r="629">
          <cell r="G629" t="str">
            <v>计算机应用与维修</v>
          </cell>
        </row>
        <row r="630">
          <cell r="B630" t="str">
            <v>402</v>
          </cell>
        </row>
        <row r="630">
          <cell r="G630" t="str">
            <v>计算机动画制作</v>
          </cell>
        </row>
        <row r="631">
          <cell r="B631" t="str">
            <v>402</v>
          </cell>
        </row>
        <row r="631">
          <cell r="G631" t="str">
            <v>汽车维修</v>
          </cell>
        </row>
        <row r="632">
          <cell r="B632" t="str">
            <v>402</v>
          </cell>
        </row>
        <row r="632">
          <cell r="G632" t="str">
            <v>新能源汽车检测与维修</v>
          </cell>
        </row>
        <row r="633">
          <cell r="B633" t="str">
            <v>402</v>
          </cell>
        </row>
        <row r="633">
          <cell r="G633" t="str">
            <v>烹饪（中式烹调）</v>
          </cell>
        </row>
        <row r="634">
          <cell r="B634" t="str">
            <v>402</v>
          </cell>
        </row>
        <row r="634">
          <cell r="G634" t="str">
            <v>美容美发与造型（化妆）</v>
          </cell>
        </row>
        <row r="635">
          <cell r="B635" t="str">
            <v>402</v>
          </cell>
        </row>
        <row r="635">
          <cell r="G635" t="str">
            <v>护理</v>
          </cell>
        </row>
        <row r="636">
          <cell r="B636" t="str">
            <v>402</v>
          </cell>
        </row>
        <row r="636">
          <cell r="G636" t="str">
            <v>电子商务</v>
          </cell>
        </row>
        <row r="637">
          <cell r="B637" t="str">
            <v>402</v>
          </cell>
        </row>
        <row r="637">
          <cell r="G637" t="str">
            <v>农村经济综合管理</v>
          </cell>
        </row>
        <row r="638">
          <cell r="B638" t="str">
            <v>402</v>
          </cell>
        </row>
        <row r="638">
          <cell r="G638" t="str">
            <v>消防工程技术</v>
          </cell>
        </row>
        <row r="639">
          <cell r="B639" t="str">
            <v>402</v>
          </cell>
        </row>
        <row r="639">
          <cell r="G639" t="str">
            <v>药物制剂</v>
          </cell>
        </row>
        <row r="640">
          <cell r="B640" t="str">
            <v>402</v>
          </cell>
        </row>
        <row r="640">
          <cell r="G640" t="str">
            <v>口腔义齿制造</v>
          </cell>
        </row>
        <row r="641">
          <cell r="B641" t="str">
            <v>402</v>
          </cell>
        </row>
        <row r="641">
          <cell r="G641" t="str">
            <v>幼儿教育</v>
          </cell>
        </row>
        <row r="642">
          <cell r="B642" t="str">
            <v>601</v>
          </cell>
        </row>
        <row r="642">
          <cell r="G642" t="str">
            <v>数字化设计与制造</v>
          </cell>
        </row>
        <row r="643">
          <cell r="B643" t="str">
            <v>601</v>
          </cell>
        </row>
        <row r="643">
          <cell r="G643" t="str">
            <v>数控加工（数控车工）</v>
          </cell>
        </row>
        <row r="644">
          <cell r="B644" t="str">
            <v>601</v>
          </cell>
        </row>
        <row r="644">
          <cell r="G644" t="str">
            <v>无人机应用技术</v>
          </cell>
        </row>
        <row r="645">
          <cell r="B645" t="str">
            <v>601</v>
          </cell>
        </row>
        <row r="645">
          <cell r="G645" t="str">
            <v>烹饪（中式烹调）</v>
          </cell>
        </row>
        <row r="646">
          <cell r="B646" t="str">
            <v>601</v>
          </cell>
        </row>
        <row r="646">
          <cell r="G646" t="str">
            <v>健康服务与管理</v>
          </cell>
        </row>
        <row r="647">
          <cell r="B647" t="str">
            <v>601</v>
          </cell>
        </row>
        <row r="647">
          <cell r="G647" t="str">
            <v>电子商务</v>
          </cell>
        </row>
        <row r="648">
          <cell r="B648" t="str">
            <v>601</v>
          </cell>
        </row>
        <row r="648">
          <cell r="G648" t="str">
            <v>财务管理</v>
          </cell>
        </row>
        <row r="649">
          <cell r="B649" t="str">
            <v>601</v>
          </cell>
        </row>
        <row r="649">
          <cell r="G649" t="str">
            <v>数控加工（数控铣工）</v>
          </cell>
        </row>
        <row r="650">
          <cell r="B650" t="str">
            <v>601</v>
          </cell>
        </row>
        <row r="650">
          <cell r="G650" t="str">
            <v>婴幼儿托育服务与管理</v>
          </cell>
        </row>
        <row r="651">
          <cell r="B651" t="str">
            <v>601</v>
          </cell>
        </row>
        <row r="651">
          <cell r="G651" t="str">
            <v>电气自动化设备安装与维修</v>
          </cell>
        </row>
        <row r="652">
          <cell r="B652" t="str">
            <v>601</v>
          </cell>
        </row>
        <row r="652">
          <cell r="G652" t="str">
            <v>数字媒体技术应用</v>
          </cell>
        </row>
        <row r="653">
          <cell r="B653" t="str">
            <v>601</v>
          </cell>
        </row>
        <row r="653">
          <cell r="G653" t="str">
            <v>工业机器人应用与维护</v>
          </cell>
        </row>
        <row r="654">
          <cell r="B654" t="str">
            <v>601</v>
          </cell>
        </row>
        <row r="654">
          <cell r="G654" t="str">
            <v>多媒体制作</v>
          </cell>
        </row>
        <row r="655">
          <cell r="B655" t="str">
            <v>601</v>
          </cell>
        </row>
        <row r="655">
          <cell r="G655" t="str">
            <v>数控加工（数控车工）</v>
          </cell>
        </row>
        <row r="656">
          <cell r="B656" t="str">
            <v>601</v>
          </cell>
        </row>
        <row r="656">
          <cell r="G656" t="str">
            <v>3D打印技术应用</v>
          </cell>
        </row>
        <row r="657">
          <cell r="B657" t="str">
            <v>601</v>
          </cell>
        </row>
        <row r="657">
          <cell r="G657" t="str">
            <v>电气自动化设备安装与维修</v>
          </cell>
        </row>
        <row r="658">
          <cell r="B658" t="str">
            <v>601</v>
          </cell>
        </row>
        <row r="658">
          <cell r="G658" t="str">
            <v>电子技术应用</v>
          </cell>
        </row>
        <row r="659">
          <cell r="B659" t="str">
            <v>601</v>
          </cell>
        </row>
        <row r="659">
          <cell r="G659" t="str">
            <v>电梯工程技术</v>
          </cell>
        </row>
        <row r="660">
          <cell r="B660" t="str">
            <v>601</v>
          </cell>
        </row>
        <row r="660">
          <cell r="G660" t="str">
            <v>物联网应用技术</v>
          </cell>
        </row>
        <row r="661">
          <cell r="B661" t="str">
            <v>601</v>
          </cell>
        </row>
        <row r="661">
          <cell r="G661" t="str">
            <v>烹饪（中式烹调）</v>
          </cell>
        </row>
        <row r="662">
          <cell r="B662" t="str">
            <v>601</v>
          </cell>
        </row>
        <row r="662">
          <cell r="G662" t="str">
            <v>烹饪（中西式面点）</v>
          </cell>
        </row>
        <row r="663">
          <cell r="B663" t="str">
            <v>601</v>
          </cell>
        </row>
        <row r="663">
          <cell r="G663" t="str">
            <v>护理</v>
          </cell>
        </row>
        <row r="664">
          <cell r="B664" t="str">
            <v>601</v>
          </cell>
        </row>
        <row r="664">
          <cell r="G664" t="str">
            <v>酒店管理</v>
          </cell>
        </row>
        <row r="665">
          <cell r="B665" t="str">
            <v>601</v>
          </cell>
        </row>
        <row r="665">
          <cell r="G665" t="str">
            <v>康复保健</v>
          </cell>
        </row>
        <row r="666">
          <cell r="B666" t="str">
            <v>601</v>
          </cell>
        </row>
        <row r="666">
          <cell r="G666" t="str">
            <v>电子商务</v>
          </cell>
        </row>
        <row r="667">
          <cell r="B667" t="str">
            <v>601</v>
          </cell>
        </row>
        <row r="667">
          <cell r="G667" t="str">
            <v>会计</v>
          </cell>
        </row>
        <row r="668">
          <cell r="B668" t="str">
            <v>601</v>
          </cell>
        </row>
        <row r="668">
          <cell r="G668" t="str">
            <v>化工分析与检验</v>
          </cell>
        </row>
        <row r="669">
          <cell r="B669" t="str">
            <v>601</v>
          </cell>
        </row>
        <row r="669">
          <cell r="G669" t="str">
            <v>消防工程技术</v>
          </cell>
        </row>
        <row r="670">
          <cell r="B670" t="str">
            <v>601</v>
          </cell>
        </row>
        <row r="670">
          <cell r="G670" t="str">
            <v>食品加工与检验</v>
          </cell>
        </row>
        <row r="671">
          <cell r="B671" t="str">
            <v>601</v>
          </cell>
        </row>
        <row r="671">
          <cell r="G671" t="str">
            <v>室内设计</v>
          </cell>
        </row>
        <row r="672">
          <cell r="B672" t="str">
            <v>601</v>
          </cell>
        </row>
        <row r="672">
          <cell r="G672" t="str">
            <v>平面设计</v>
          </cell>
        </row>
        <row r="673">
          <cell r="B673" t="str">
            <v>606</v>
          </cell>
        </row>
        <row r="673">
          <cell r="G673" t="str">
            <v>机械装配</v>
          </cell>
        </row>
        <row r="674">
          <cell r="B674" t="str">
            <v>606</v>
          </cell>
        </row>
        <row r="674">
          <cell r="G674" t="str">
            <v>计算机应用与维修</v>
          </cell>
        </row>
        <row r="675">
          <cell r="B675" t="str">
            <v>611</v>
          </cell>
        </row>
        <row r="675">
          <cell r="G675" t="str">
            <v>电气自动化设备安装与维修</v>
          </cell>
        </row>
        <row r="676">
          <cell r="B676" t="str">
            <v>611</v>
          </cell>
        </row>
        <row r="676">
          <cell r="G676" t="str">
            <v>计算机网络应用</v>
          </cell>
        </row>
        <row r="677">
          <cell r="B677" t="str">
            <v>611</v>
          </cell>
        </row>
        <row r="677">
          <cell r="G677" t="str">
            <v>城市轨道交通运输与管理</v>
          </cell>
        </row>
        <row r="678">
          <cell r="B678" t="str">
            <v>611</v>
          </cell>
        </row>
        <row r="678">
          <cell r="G678" t="str">
            <v>新能源汽车检测与维修</v>
          </cell>
        </row>
        <row r="679">
          <cell r="B679" t="str">
            <v>611</v>
          </cell>
        </row>
        <row r="679">
          <cell r="G679" t="str">
            <v>护理</v>
          </cell>
        </row>
        <row r="680">
          <cell r="B680" t="str">
            <v>611</v>
          </cell>
        </row>
        <row r="680">
          <cell r="G680" t="str">
            <v>电子商务</v>
          </cell>
        </row>
        <row r="681">
          <cell r="B681" t="str">
            <v>611</v>
          </cell>
        </row>
        <row r="681">
          <cell r="G681" t="str">
            <v>药物制剂</v>
          </cell>
        </row>
        <row r="682">
          <cell r="B682" t="str">
            <v>611</v>
          </cell>
        </row>
        <row r="682">
          <cell r="G682" t="str">
            <v>幼儿教育</v>
          </cell>
        </row>
        <row r="683">
          <cell r="B683" t="str">
            <v>611</v>
          </cell>
        </row>
        <row r="683">
          <cell r="G683" t="str">
            <v>工业互联网与大数据应用</v>
          </cell>
        </row>
        <row r="684">
          <cell r="B684" t="str">
            <v>611</v>
          </cell>
        </row>
        <row r="684">
          <cell r="G684" t="str">
            <v>计算机应用与维修</v>
          </cell>
        </row>
        <row r="685">
          <cell r="B685" t="str">
            <v>611</v>
          </cell>
        </row>
        <row r="685">
          <cell r="G685" t="str">
            <v>计算机动画制作</v>
          </cell>
        </row>
        <row r="686">
          <cell r="B686" t="str">
            <v>611</v>
          </cell>
        </row>
        <row r="686">
          <cell r="G686" t="str">
            <v>航空服务</v>
          </cell>
        </row>
        <row r="687">
          <cell r="B687" t="str">
            <v>611</v>
          </cell>
        </row>
        <row r="687">
          <cell r="G687" t="str">
            <v>工商企业管理</v>
          </cell>
        </row>
        <row r="688">
          <cell r="B688" t="str">
            <v>611</v>
          </cell>
        </row>
        <row r="688">
          <cell r="G688" t="str">
            <v>口腔义齿制造</v>
          </cell>
        </row>
        <row r="689">
          <cell r="B689" t="str">
            <v>611</v>
          </cell>
        </row>
        <row r="689">
          <cell r="G689" t="str">
            <v>室内设计</v>
          </cell>
        </row>
        <row r="690">
          <cell r="B690" t="str">
            <v>611</v>
          </cell>
        </row>
        <row r="690">
          <cell r="G690" t="str">
            <v>平面设计</v>
          </cell>
        </row>
        <row r="691">
          <cell r="B691" t="str">
            <v>057</v>
          </cell>
        </row>
        <row r="691">
          <cell r="G691" t="str">
            <v>计算机动画制作</v>
          </cell>
        </row>
        <row r="692">
          <cell r="B692" t="str">
            <v>057</v>
          </cell>
        </row>
        <row r="692">
          <cell r="G692" t="str">
            <v>无人机应用技术</v>
          </cell>
        </row>
        <row r="693">
          <cell r="B693" t="str">
            <v>057</v>
          </cell>
        </row>
        <row r="693">
          <cell r="G693" t="str">
            <v>健康服务与管理</v>
          </cell>
        </row>
        <row r="694">
          <cell r="B694" t="str">
            <v>057</v>
          </cell>
        </row>
        <row r="694">
          <cell r="G694" t="str">
            <v>形象设计</v>
          </cell>
        </row>
        <row r="695">
          <cell r="B695" t="str">
            <v>057</v>
          </cell>
        </row>
        <row r="695">
          <cell r="G695" t="str">
            <v>康复保健</v>
          </cell>
        </row>
        <row r="696">
          <cell r="B696" t="str">
            <v>057</v>
          </cell>
        </row>
        <row r="696">
          <cell r="G696" t="str">
            <v>中药</v>
          </cell>
        </row>
        <row r="697">
          <cell r="B697" t="str">
            <v>057</v>
          </cell>
        </row>
        <row r="697">
          <cell r="G697" t="str">
            <v>眼视光技术</v>
          </cell>
        </row>
        <row r="698">
          <cell r="B698" t="str">
            <v>057</v>
          </cell>
        </row>
        <row r="698">
          <cell r="G698" t="str">
            <v>数控加工（数控车工）</v>
          </cell>
        </row>
        <row r="699">
          <cell r="B699" t="str">
            <v>057</v>
          </cell>
        </row>
        <row r="699">
          <cell r="G699" t="str">
            <v>机电一体化技术</v>
          </cell>
        </row>
        <row r="700">
          <cell r="B700" t="str">
            <v>057</v>
          </cell>
        </row>
        <row r="700">
          <cell r="G700" t="str">
            <v>计算机网络应用</v>
          </cell>
        </row>
        <row r="701">
          <cell r="B701" t="str">
            <v>057</v>
          </cell>
        </row>
        <row r="701">
          <cell r="G701" t="str">
            <v>计算机应用与维修</v>
          </cell>
        </row>
        <row r="702">
          <cell r="B702" t="str">
            <v>057</v>
          </cell>
        </row>
        <row r="702">
          <cell r="G702" t="str">
            <v>网络与信息安全</v>
          </cell>
        </row>
        <row r="703">
          <cell r="B703" t="str">
            <v>057</v>
          </cell>
        </row>
        <row r="703">
          <cell r="G703" t="str">
            <v>汽车维修</v>
          </cell>
        </row>
        <row r="704">
          <cell r="B704" t="str">
            <v>057</v>
          </cell>
        </row>
        <row r="704">
          <cell r="G704" t="str">
            <v>城市轨道交通运输与管理</v>
          </cell>
        </row>
        <row r="705">
          <cell r="B705" t="str">
            <v>057</v>
          </cell>
        </row>
        <row r="705">
          <cell r="G705" t="str">
            <v>新能源汽车检测与维修</v>
          </cell>
        </row>
        <row r="706">
          <cell r="B706" t="str">
            <v>057</v>
          </cell>
        </row>
        <row r="706">
          <cell r="G706" t="str">
            <v>烹饪（中式烹调）</v>
          </cell>
        </row>
        <row r="707">
          <cell r="B707" t="str">
            <v>057</v>
          </cell>
        </row>
        <row r="707">
          <cell r="G707" t="str">
            <v>烹饪（中西式面点）</v>
          </cell>
        </row>
        <row r="708">
          <cell r="B708" t="str">
            <v>057</v>
          </cell>
        </row>
        <row r="708">
          <cell r="G708" t="str">
            <v>美容美发与造型（美发）</v>
          </cell>
        </row>
        <row r="709">
          <cell r="B709" t="str">
            <v>057</v>
          </cell>
        </row>
        <row r="709">
          <cell r="G709" t="str">
            <v>美容美发与造型（美容）</v>
          </cell>
        </row>
        <row r="710">
          <cell r="B710" t="str">
            <v>057</v>
          </cell>
        </row>
        <row r="710">
          <cell r="G710" t="str">
            <v>护理</v>
          </cell>
        </row>
        <row r="711">
          <cell r="B711" t="str">
            <v>057</v>
          </cell>
        </row>
        <row r="711">
          <cell r="G711" t="str">
            <v>电子商务</v>
          </cell>
        </row>
        <row r="712">
          <cell r="B712" t="str">
            <v>057</v>
          </cell>
        </row>
        <row r="712">
          <cell r="G712" t="str">
            <v>药物制剂</v>
          </cell>
        </row>
        <row r="713">
          <cell r="B713" t="str">
            <v>057</v>
          </cell>
        </row>
        <row r="713">
          <cell r="G713" t="str">
            <v>口腔义齿制造</v>
          </cell>
        </row>
        <row r="714">
          <cell r="B714" t="str">
            <v>057</v>
          </cell>
        </row>
        <row r="714">
          <cell r="G714" t="str">
            <v>室内设计</v>
          </cell>
        </row>
        <row r="715">
          <cell r="B715" t="str">
            <v>057</v>
          </cell>
        </row>
        <row r="715">
          <cell r="G715" t="str">
            <v>平面设计</v>
          </cell>
        </row>
        <row r="716">
          <cell r="B716" t="str">
            <v>057</v>
          </cell>
        </row>
        <row r="716">
          <cell r="G716" t="str">
            <v>幼儿教育</v>
          </cell>
        </row>
        <row r="717">
          <cell r="B717" t="str">
            <v>901</v>
          </cell>
        </row>
        <row r="717">
          <cell r="G717" t="str">
            <v>机电一体化技术</v>
          </cell>
        </row>
        <row r="718">
          <cell r="B718" t="str">
            <v>901</v>
          </cell>
        </row>
        <row r="718">
          <cell r="G718" t="str">
            <v>工业机器人应用与维护</v>
          </cell>
        </row>
        <row r="719">
          <cell r="B719" t="str">
            <v>901</v>
          </cell>
        </row>
        <row r="719">
          <cell r="G719" t="str">
            <v>服务机器人应用与维护</v>
          </cell>
        </row>
        <row r="720">
          <cell r="B720" t="str">
            <v>901</v>
          </cell>
        </row>
        <row r="720">
          <cell r="G720" t="str">
            <v>数字媒体技术应用</v>
          </cell>
        </row>
        <row r="721">
          <cell r="B721" t="str">
            <v>901</v>
          </cell>
        </row>
        <row r="721">
          <cell r="G721" t="str">
            <v>无人机应用技术</v>
          </cell>
        </row>
        <row r="722">
          <cell r="B722" t="str">
            <v>901</v>
          </cell>
        </row>
        <row r="722">
          <cell r="G722" t="str">
            <v>数控加工（数控车工）</v>
          </cell>
        </row>
        <row r="723">
          <cell r="B723" t="str">
            <v>901</v>
          </cell>
        </row>
        <row r="723">
          <cell r="G723" t="str">
            <v>机电一体化技术</v>
          </cell>
        </row>
        <row r="724">
          <cell r="B724" t="str">
            <v>901</v>
          </cell>
        </row>
        <row r="724">
          <cell r="G724" t="str">
            <v>数控加工（加工中心操作工）</v>
          </cell>
        </row>
        <row r="725">
          <cell r="B725" t="str">
            <v>901</v>
          </cell>
        </row>
        <row r="725">
          <cell r="G725" t="str">
            <v>机械设备装配与自动控制</v>
          </cell>
        </row>
        <row r="726">
          <cell r="B726" t="str">
            <v>901</v>
          </cell>
        </row>
        <row r="726">
          <cell r="G726" t="str">
            <v>机电一体化技术</v>
          </cell>
        </row>
        <row r="727">
          <cell r="B727" t="str">
            <v>901</v>
          </cell>
        </row>
        <row r="727">
          <cell r="G727" t="str">
            <v>新能源汽车制造与装配</v>
          </cell>
        </row>
        <row r="728">
          <cell r="B728" t="str">
            <v>901</v>
          </cell>
        </row>
        <row r="728">
          <cell r="G728" t="str">
            <v>工业机器人应用与维护</v>
          </cell>
        </row>
        <row r="729">
          <cell r="B729" t="str">
            <v>901</v>
          </cell>
        </row>
        <row r="729">
          <cell r="G729" t="str">
            <v>计算机网络应用</v>
          </cell>
        </row>
        <row r="730">
          <cell r="B730" t="str">
            <v>901</v>
          </cell>
        </row>
        <row r="730">
          <cell r="G730" t="str">
            <v>汽车维修</v>
          </cell>
        </row>
        <row r="731">
          <cell r="B731" t="str">
            <v>901</v>
          </cell>
        </row>
        <row r="731">
          <cell r="G731" t="str">
            <v>新能源汽车检测与维修</v>
          </cell>
        </row>
        <row r="732">
          <cell r="B732" t="str">
            <v>901</v>
          </cell>
        </row>
        <row r="732">
          <cell r="G732" t="str">
            <v>汽车技术服务与营销</v>
          </cell>
        </row>
        <row r="733">
          <cell r="B733" t="str">
            <v>901</v>
          </cell>
        </row>
        <row r="733">
          <cell r="G733" t="str">
            <v>电子商务</v>
          </cell>
        </row>
        <row r="734">
          <cell r="B734" t="str">
            <v>901</v>
          </cell>
        </row>
        <row r="734">
          <cell r="G734" t="str">
            <v>会计</v>
          </cell>
        </row>
        <row r="735">
          <cell r="B735" t="str">
            <v>901</v>
          </cell>
        </row>
        <row r="735">
          <cell r="G735" t="str">
            <v>工程造价</v>
          </cell>
        </row>
        <row r="736">
          <cell r="B736" t="str">
            <v>901</v>
          </cell>
        </row>
        <row r="736">
          <cell r="G736" t="str">
            <v>建筑工程管理</v>
          </cell>
        </row>
        <row r="737">
          <cell r="B737" t="str">
            <v>901</v>
          </cell>
        </row>
        <row r="737">
          <cell r="G737" t="str">
            <v>室内设计</v>
          </cell>
        </row>
        <row r="738">
          <cell r="B738" t="str">
            <v>901</v>
          </cell>
        </row>
        <row r="738">
          <cell r="G738" t="str">
            <v>幼儿教育</v>
          </cell>
        </row>
        <row r="739">
          <cell r="B739" t="str">
            <v>901</v>
          </cell>
        </row>
        <row r="739">
          <cell r="G739" t="str">
            <v>智能装备安装与调试</v>
          </cell>
        </row>
        <row r="740">
          <cell r="B740" t="str">
            <v>901</v>
          </cell>
        </row>
        <row r="740">
          <cell r="G740" t="str">
            <v>智能装备运行与维护</v>
          </cell>
        </row>
        <row r="741">
          <cell r="B741" t="str">
            <v>901</v>
          </cell>
        </row>
        <row r="741">
          <cell r="G741" t="str">
            <v>电子技术应用</v>
          </cell>
        </row>
        <row r="742">
          <cell r="B742" t="str">
            <v>901</v>
          </cell>
        </row>
        <row r="742">
          <cell r="G742" t="str">
            <v>智能网联汽车技术应用</v>
          </cell>
        </row>
        <row r="743">
          <cell r="B743" t="str">
            <v>901</v>
          </cell>
        </row>
        <row r="743">
          <cell r="G743" t="str">
            <v>酒店管理</v>
          </cell>
        </row>
        <row r="744">
          <cell r="B744" t="str">
            <v>901</v>
          </cell>
        </row>
        <row r="744">
          <cell r="G744" t="str">
            <v>形象设计</v>
          </cell>
        </row>
        <row r="745">
          <cell r="B745" t="str">
            <v>901</v>
          </cell>
        </row>
        <row r="745">
          <cell r="G745" t="str">
            <v>数控加工（数控车工）</v>
          </cell>
        </row>
        <row r="746">
          <cell r="B746" t="str">
            <v>901</v>
          </cell>
        </row>
        <row r="746">
          <cell r="G746" t="str">
            <v>机电一体化技术</v>
          </cell>
        </row>
        <row r="747">
          <cell r="B747" t="str">
            <v>901</v>
          </cell>
        </row>
        <row r="747">
          <cell r="G747" t="str">
            <v>新能源汽车制造与装配</v>
          </cell>
        </row>
        <row r="748">
          <cell r="B748" t="str">
            <v>901</v>
          </cell>
        </row>
        <row r="748">
          <cell r="G748" t="str">
            <v>计算机网络应用</v>
          </cell>
        </row>
        <row r="749">
          <cell r="B749" t="str">
            <v>901</v>
          </cell>
        </row>
        <row r="749">
          <cell r="G749" t="str">
            <v>铁路客运服务</v>
          </cell>
        </row>
        <row r="750">
          <cell r="B750" t="str">
            <v>901</v>
          </cell>
        </row>
        <row r="750">
          <cell r="G750" t="str">
            <v>新能源汽车检测与维修</v>
          </cell>
        </row>
        <row r="751">
          <cell r="B751" t="str">
            <v>901</v>
          </cell>
        </row>
        <row r="751">
          <cell r="G751" t="str">
            <v>汽车技术服务与营销</v>
          </cell>
        </row>
        <row r="752">
          <cell r="B752" t="str">
            <v>901</v>
          </cell>
        </row>
        <row r="752">
          <cell r="G752" t="str">
            <v>无人机应用技术</v>
          </cell>
        </row>
        <row r="753">
          <cell r="B753" t="str">
            <v>901</v>
          </cell>
        </row>
        <row r="753">
          <cell r="G753" t="str">
            <v>烹饪（中式烹调）</v>
          </cell>
        </row>
        <row r="754">
          <cell r="B754" t="str">
            <v>901</v>
          </cell>
        </row>
        <row r="754">
          <cell r="G754" t="str">
            <v>电子商务</v>
          </cell>
        </row>
        <row r="755">
          <cell r="B755" t="str">
            <v>901</v>
          </cell>
        </row>
        <row r="755">
          <cell r="G755" t="str">
            <v>会计</v>
          </cell>
        </row>
        <row r="756">
          <cell r="B756" t="str">
            <v>901</v>
          </cell>
        </row>
        <row r="756">
          <cell r="G756" t="str">
            <v>工程造价</v>
          </cell>
        </row>
        <row r="757">
          <cell r="B757" t="str">
            <v>901</v>
          </cell>
        </row>
        <row r="757">
          <cell r="G757" t="str">
            <v>建筑工程管理</v>
          </cell>
        </row>
        <row r="758">
          <cell r="B758" t="str">
            <v>901</v>
          </cell>
        </row>
        <row r="758">
          <cell r="G758" t="str">
            <v>室内设计</v>
          </cell>
        </row>
        <row r="759">
          <cell r="B759" t="str">
            <v>901</v>
          </cell>
        </row>
        <row r="759">
          <cell r="G759" t="str">
            <v>幼儿教育</v>
          </cell>
        </row>
        <row r="760">
          <cell r="B760" t="str">
            <v>901</v>
          </cell>
        </row>
        <row r="760">
          <cell r="G760" t="str">
            <v>机电设备安装与维修</v>
          </cell>
        </row>
        <row r="761">
          <cell r="B761" t="str">
            <v>901</v>
          </cell>
        </row>
        <row r="761">
          <cell r="G761" t="str">
            <v>电子技术应用</v>
          </cell>
        </row>
        <row r="762">
          <cell r="B762" t="str">
            <v>901</v>
          </cell>
        </row>
        <row r="762">
          <cell r="G762" t="str">
            <v>工商企业管理</v>
          </cell>
        </row>
        <row r="763">
          <cell r="B763" t="str">
            <v>901</v>
          </cell>
        </row>
        <row r="763">
          <cell r="G763" t="str">
            <v>化工工艺</v>
          </cell>
        </row>
        <row r="764">
          <cell r="B764" t="str">
            <v>903</v>
          </cell>
        </row>
        <row r="764">
          <cell r="G764" t="str">
            <v>机械设备装配与自动控制</v>
          </cell>
        </row>
        <row r="765">
          <cell r="B765" t="str">
            <v>903</v>
          </cell>
        </row>
        <row r="765">
          <cell r="G765" t="str">
            <v>电气自动化设备安装与维修</v>
          </cell>
        </row>
        <row r="766">
          <cell r="B766" t="str">
            <v>903</v>
          </cell>
        </row>
        <row r="766">
          <cell r="G766" t="str">
            <v>计算机应用与维修</v>
          </cell>
        </row>
        <row r="767">
          <cell r="B767" t="str">
            <v>903</v>
          </cell>
        </row>
        <row r="767">
          <cell r="G767" t="str">
            <v>汽车维修</v>
          </cell>
        </row>
        <row r="768">
          <cell r="B768" t="str">
            <v>903</v>
          </cell>
        </row>
        <row r="768">
          <cell r="G768" t="str">
            <v>化工工艺</v>
          </cell>
        </row>
        <row r="769">
          <cell r="B769" t="str">
            <v>903</v>
          </cell>
        </row>
        <row r="769">
          <cell r="G769" t="str">
            <v>物联网应用技术</v>
          </cell>
        </row>
        <row r="770">
          <cell r="B770" t="str">
            <v>903</v>
          </cell>
        </row>
        <row r="770">
          <cell r="G770" t="str">
            <v>智能网联汽车技术应用</v>
          </cell>
        </row>
        <row r="771">
          <cell r="B771" t="str">
            <v>903</v>
          </cell>
        </row>
        <row r="771">
          <cell r="G771" t="str">
            <v>财务管理</v>
          </cell>
        </row>
        <row r="772">
          <cell r="B772" t="str">
            <v>903</v>
          </cell>
        </row>
        <row r="772">
          <cell r="G772" t="str">
            <v>口腔义齿制造</v>
          </cell>
        </row>
        <row r="773">
          <cell r="B773" t="str">
            <v>903</v>
          </cell>
        </row>
        <row r="773">
          <cell r="G773" t="str">
            <v>美术设计与制作</v>
          </cell>
        </row>
        <row r="774">
          <cell r="B774" t="str">
            <v>903</v>
          </cell>
        </row>
        <row r="774">
          <cell r="G774" t="str">
            <v>数控加工（数控车工）</v>
          </cell>
        </row>
        <row r="775">
          <cell r="B775" t="str">
            <v>903</v>
          </cell>
        </row>
        <row r="775">
          <cell r="G775" t="str">
            <v>电气自动化设备安装与维修</v>
          </cell>
        </row>
        <row r="776">
          <cell r="B776" t="str">
            <v>903</v>
          </cell>
        </row>
        <row r="776">
          <cell r="G776" t="str">
            <v>计算机应用与维修</v>
          </cell>
        </row>
        <row r="777">
          <cell r="B777" t="str">
            <v>903</v>
          </cell>
        </row>
        <row r="777">
          <cell r="G777" t="str">
            <v>新能源汽车检测与维修</v>
          </cell>
        </row>
        <row r="778">
          <cell r="B778" t="str">
            <v>903</v>
          </cell>
        </row>
        <row r="778">
          <cell r="G778" t="str">
            <v>无人机应用技术</v>
          </cell>
        </row>
        <row r="779">
          <cell r="B779" t="str">
            <v>903</v>
          </cell>
        </row>
        <row r="779">
          <cell r="G779" t="str">
            <v>电子商务</v>
          </cell>
        </row>
        <row r="780">
          <cell r="B780" t="str">
            <v>903</v>
          </cell>
        </row>
        <row r="780">
          <cell r="G780" t="str">
            <v>化工工艺</v>
          </cell>
        </row>
        <row r="781">
          <cell r="B781" t="str">
            <v>903</v>
          </cell>
        </row>
        <row r="781">
          <cell r="G781" t="str">
            <v>幼儿教育</v>
          </cell>
        </row>
        <row r="782">
          <cell r="B782" t="str">
            <v>903</v>
          </cell>
        </row>
        <row r="782">
          <cell r="G782" t="str">
            <v>焊接加工</v>
          </cell>
        </row>
        <row r="783">
          <cell r="B783" t="str">
            <v>903</v>
          </cell>
        </row>
        <row r="783">
          <cell r="G783" t="str">
            <v>电子商务</v>
          </cell>
        </row>
        <row r="784">
          <cell r="B784" t="str">
            <v>903</v>
          </cell>
        </row>
        <row r="784">
          <cell r="G784" t="str">
            <v>化工分析与检验</v>
          </cell>
        </row>
        <row r="785">
          <cell r="B785" t="str">
            <v>903</v>
          </cell>
        </row>
        <row r="785">
          <cell r="G785" t="str">
            <v>食品加工与检验</v>
          </cell>
        </row>
        <row r="786">
          <cell r="B786" t="str">
            <v>903</v>
          </cell>
        </row>
        <row r="786">
          <cell r="G786" t="str">
            <v>药物制剂</v>
          </cell>
        </row>
        <row r="787">
          <cell r="B787" t="str">
            <v>903</v>
          </cell>
        </row>
        <row r="787">
          <cell r="G787" t="str">
            <v>焊接加工</v>
          </cell>
        </row>
        <row r="788">
          <cell r="B788" t="str">
            <v>903</v>
          </cell>
        </row>
        <row r="788">
          <cell r="G788" t="str">
            <v>数控加工（数控车工）</v>
          </cell>
        </row>
        <row r="789">
          <cell r="B789" t="str">
            <v>903</v>
          </cell>
        </row>
        <row r="789">
          <cell r="G789" t="str">
            <v>茶艺</v>
          </cell>
        </row>
        <row r="790">
          <cell r="B790" t="str">
            <v>903</v>
          </cell>
        </row>
        <row r="790">
          <cell r="G790" t="str">
            <v>木材加工</v>
          </cell>
        </row>
        <row r="791">
          <cell r="B791" t="str">
            <v>903</v>
          </cell>
        </row>
        <row r="791">
          <cell r="G791" t="str">
            <v>化工工艺</v>
          </cell>
        </row>
        <row r="792">
          <cell r="B792" t="str">
            <v>903</v>
          </cell>
        </row>
        <row r="792">
          <cell r="G792" t="str">
            <v>数控加工（数控车工）</v>
          </cell>
        </row>
        <row r="793">
          <cell r="B793" t="str">
            <v>903</v>
          </cell>
        </row>
        <row r="793">
          <cell r="G793" t="str">
            <v>计算机应用与维修</v>
          </cell>
        </row>
        <row r="794">
          <cell r="B794" t="str">
            <v>903</v>
          </cell>
        </row>
        <row r="794">
          <cell r="G794" t="str">
            <v>茶艺</v>
          </cell>
        </row>
        <row r="795">
          <cell r="B795" t="str">
            <v>903</v>
          </cell>
        </row>
        <row r="795">
          <cell r="G795" t="str">
            <v>电子商务</v>
          </cell>
        </row>
        <row r="796">
          <cell r="B796" t="str">
            <v>903</v>
          </cell>
        </row>
        <row r="796">
          <cell r="G796" t="str">
            <v>木材加工</v>
          </cell>
        </row>
        <row r="797">
          <cell r="B797" t="str">
            <v>903</v>
          </cell>
        </row>
        <row r="797">
          <cell r="G797" t="str">
            <v>化工工艺</v>
          </cell>
        </row>
        <row r="798">
          <cell r="B798" t="str">
            <v>903</v>
          </cell>
        </row>
        <row r="798">
          <cell r="G798" t="str">
            <v>化工分析与检验</v>
          </cell>
        </row>
        <row r="799">
          <cell r="B799" t="str">
            <v>903</v>
          </cell>
        </row>
        <row r="799">
          <cell r="G799" t="str">
            <v>食品加工与检验</v>
          </cell>
        </row>
        <row r="800">
          <cell r="B800" t="str">
            <v>903</v>
          </cell>
        </row>
        <row r="800">
          <cell r="G800" t="str">
            <v>药物制剂</v>
          </cell>
        </row>
        <row r="801">
          <cell r="B801" t="str">
            <v>906</v>
          </cell>
        </row>
        <row r="801">
          <cell r="G801" t="str">
            <v>城市轨道交通运输与管理</v>
          </cell>
        </row>
        <row r="802">
          <cell r="B802" t="str">
            <v>906</v>
          </cell>
        </row>
        <row r="802">
          <cell r="G802" t="str">
            <v>美容美发与造型（化妆）</v>
          </cell>
        </row>
        <row r="803">
          <cell r="B803" t="str">
            <v>906</v>
          </cell>
        </row>
        <row r="803">
          <cell r="G803" t="str">
            <v>烹饪（中式烹调）</v>
          </cell>
        </row>
        <row r="804">
          <cell r="B804" t="str">
            <v>906</v>
          </cell>
        </row>
        <row r="804">
          <cell r="G804" t="str">
            <v>护理</v>
          </cell>
        </row>
        <row r="805">
          <cell r="B805" t="str">
            <v>906</v>
          </cell>
        </row>
        <row r="805">
          <cell r="G805" t="str">
            <v>电子商务</v>
          </cell>
        </row>
        <row r="806">
          <cell r="B806" t="str">
            <v>906</v>
          </cell>
        </row>
        <row r="806">
          <cell r="G806" t="str">
            <v>食品加工与检验</v>
          </cell>
        </row>
        <row r="807">
          <cell r="B807" t="str">
            <v>914</v>
          </cell>
        </row>
        <row r="807">
          <cell r="G807" t="str">
            <v>工业互联网与大数据应用</v>
          </cell>
        </row>
        <row r="808">
          <cell r="B808" t="str">
            <v>914</v>
          </cell>
        </row>
        <row r="808">
          <cell r="G808" t="str">
            <v>无人机应用技术</v>
          </cell>
        </row>
        <row r="809">
          <cell r="B809" t="str">
            <v>914</v>
          </cell>
        </row>
        <row r="809">
          <cell r="G809" t="str">
            <v>烹饪（中式烹调）</v>
          </cell>
        </row>
        <row r="810">
          <cell r="B810" t="str">
            <v>914</v>
          </cell>
        </row>
        <row r="810">
          <cell r="G810" t="str">
            <v>国际贸易</v>
          </cell>
        </row>
        <row r="811">
          <cell r="B811" t="str">
            <v>914</v>
          </cell>
        </row>
        <row r="811">
          <cell r="G811" t="str">
            <v>机电一体化技术</v>
          </cell>
        </row>
        <row r="812">
          <cell r="B812" t="str">
            <v>914</v>
          </cell>
        </row>
        <row r="812">
          <cell r="G812" t="str">
            <v>计算机应用与维修</v>
          </cell>
        </row>
        <row r="813">
          <cell r="B813" t="str">
            <v>914</v>
          </cell>
        </row>
        <row r="813">
          <cell r="G813" t="str">
            <v>新能源汽车检测与维修</v>
          </cell>
        </row>
        <row r="814">
          <cell r="B814" t="str">
            <v>914</v>
          </cell>
        </row>
        <row r="814">
          <cell r="G814" t="str">
            <v>烹饪（中西式面点）</v>
          </cell>
        </row>
        <row r="815">
          <cell r="B815" t="str">
            <v>914</v>
          </cell>
        </row>
        <row r="815">
          <cell r="G815" t="str">
            <v>护理</v>
          </cell>
        </row>
        <row r="816">
          <cell r="B816" t="str">
            <v>914</v>
          </cell>
        </row>
        <row r="816">
          <cell r="G816" t="str">
            <v>电子商务</v>
          </cell>
        </row>
        <row r="817">
          <cell r="B817" t="str">
            <v>914</v>
          </cell>
        </row>
        <row r="817">
          <cell r="G817" t="str">
            <v>茶叶生产与加工</v>
          </cell>
        </row>
        <row r="818">
          <cell r="B818" t="str">
            <v>501</v>
          </cell>
        </row>
        <row r="818">
          <cell r="G818" t="str">
            <v>智能网联汽车技术应用</v>
          </cell>
        </row>
        <row r="819">
          <cell r="B819" t="str">
            <v>501</v>
          </cell>
        </row>
        <row r="819">
          <cell r="G819" t="str">
            <v>烹饪（中式烹调）</v>
          </cell>
        </row>
        <row r="820">
          <cell r="B820" t="str">
            <v>501</v>
          </cell>
        </row>
        <row r="820">
          <cell r="G820" t="str">
            <v>机械设备装配与自动控制</v>
          </cell>
        </row>
        <row r="821">
          <cell r="B821" t="str">
            <v>501</v>
          </cell>
        </row>
        <row r="821">
          <cell r="G821" t="str">
            <v>数字化设计与制造</v>
          </cell>
        </row>
        <row r="822">
          <cell r="B822" t="str">
            <v>501</v>
          </cell>
        </row>
        <row r="822">
          <cell r="G822" t="str">
            <v>数控加工（加工中心操作工）</v>
          </cell>
        </row>
        <row r="823">
          <cell r="B823" t="str">
            <v>501</v>
          </cell>
        </row>
        <row r="823">
          <cell r="G823" t="str">
            <v>工业机器人应用与维护</v>
          </cell>
        </row>
        <row r="824">
          <cell r="B824" t="str">
            <v>501</v>
          </cell>
        </row>
        <row r="824">
          <cell r="G824" t="str">
            <v>新能源汽车检测与维修</v>
          </cell>
        </row>
        <row r="825">
          <cell r="B825" t="str">
            <v>501</v>
          </cell>
        </row>
        <row r="825">
          <cell r="G825" t="str">
            <v>电子商务</v>
          </cell>
        </row>
        <row r="826">
          <cell r="B826" t="str">
            <v>501</v>
          </cell>
        </row>
        <row r="826">
          <cell r="G826" t="str">
            <v>机械设备装配与自动控制</v>
          </cell>
        </row>
        <row r="827">
          <cell r="B827" t="str">
            <v>501</v>
          </cell>
        </row>
        <row r="827">
          <cell r="G827" t="str">
            <v>数控加工（数控车工）</v>
          </cell>
        </row>
        <row r="828">
          <cell r="B828" t="str">
            <v>501</v>
          </cell>
        </row>
        <row r="828">
          <cell r="G828" t="str">
            <v>电气自动化设备安装与维修</v>
          </cell>
        </row>
        <row r="829">
          <cell r="B829" t="str">
            <v>501</v>
          </cell>
        </row>
        <row r="829">
          <cell r="G829" t="str">
            <v>电梯工程技术</v>
          </cell>
        </row>
        <row r="830">
          <cell r="B830" t="str">
            <v>501</v>
          </cell>
        </row>
        <row r="830">
          <cell r="G830" t="str">
            <v>汽车维修</v>
          </cell>
        </row>
        <row r="831">
          <cell r="B831" t="str">
            <v>501</v>
          </cell>
        </row>
        <row r="831">
          <cell r="G831" t="str">
            <v>新能源汽车检测与维修</v>
          </cell>
        </row>
        <row r="832">
          <cell r="B832" t="str">
            <v>501</v>
          </cell>
        </row>
        <row r="832">
          <cell r="G832" t="str">
            <v>无人机应用技术</v>
          </cell>
        </row>
        <row r="833">
          <cell r="B833" t="str">
            <v>501</v>
          </cell>
        </row>
        <row r="833">
          <cell r="G833" t="str">
            <v>电子商务</v>
          </cell>
        </row>
        <row r="834">
          <cell r="B834" t="str">
            <v>501</v>
          </cell>
        </row>
        <row r="834">
          <cell r="G834" t="str">
            <v>计算机网络应用</v>
          </cell>
        </row>
        <row r="835">
          <cell r="B835" t="str">
            <v>501</v>
          </cell>
        </row>
        <row r="835">
          <cell r="G835" t="str">
            <v>物业管理</v>
          </cell>
        </row>
        <row r="836">
          <cell r="B836" t="str">
            <v>501</v>
          </cell>
        </row>
        <row r="836">
          <cell r="G836" t="str">
            <v>行政管理</v>
          </cell>
        </row>
        <row r="837">
          <cell r="B837" t="str">
            <v>501</v>
          </cell>
        </row>
        <row r="837">
          <cell r="G837" t="str">
            <v>会计</v>
          </cell>
        </row>
        <row r="838">
          <cell r="B838" t="str">
            <v>503</v>
          </cell>
        </row>
        <row r="838">
          <cell r="G838" t="str">
            <v>工业机器人应用与维护</v>
          </cell>
        </row>
        <row r="839">
          <cell r="B839" t="str">
            <v>503</v>
          </cell>
        </row>
        <row r="839">
          <cell r="G839" t="str">
            <v>新能源汽车检测与维修</v>
          </cell>
        </row>
        <row r="840">
          <cell r="B840" t="str">
            <v>503</v>
          </cell>
        </row>
        <row r="840">
          <cell r="G840" t="str">
            <v>电子商务</v>
          </cell>
        </row>
        <row r="841">
          <cell r="B841" t="str">
            <v>503</v>
          </cell>
        </row>
        <row r="841">
          <cell r="G841" t="str">
            <v>药物制剂</v>
          </cell>
        </row>
        <row r="842">
          <cell r="B842" t="str">
            <v>503</v>
          </cell>
        </row>
        <row r="842">
          <cell r="G842" t="str">
            <v>健康服务与管理</v>
          </cell>
        </row>
        <row r="843">
          <cell r="B843" t="str">
            <v>503</v>
          </cell>
        </row>
        <row r="843">
          <cell r="G843" t="str">
            <v>会计</v>
          </cell>
        </row>
        <row r="844">
          <cell r="B844" t="str">
            <v>503</v>
          </cell>
        </row>
        <row r="844">
          <cell r="G844" t="str">
            <v>导游</v>
          </cell>
        </row>
        <row r="845">
          <cell r="B845" t="str">
            <v>503</v>
          </cell>
        </row>
        <row r="845">
          <cell r="G845" t="str">
            <v>机电一体化技术</v>
          </cell>
        </row>
        <row r="846">
          <cell r="B846" t="str">
            <v>503</v>
          </cell>
        </row>
        <row r="846">
          <cell r="G846" t="str">
            <v>计算机网络应用</v>
          </cell>
        </row>
        <row r="847">
          <cell r="B847" t="str">
            <v>503</v>
          </cell>
        </row>
        <row r="847">
          <cell r="G847" t="str">
            <v>汽车维修</v>
          </cell>
        </row>
        <row r="848">
          <cell r="B848" t="str">
            <v>503</v>
          </cell>
        </row>
        <row r="848">
          <cell r="G848" t="str">
            <v>新能源汽车检测与维修</v>
          </cell>
        </row>
        <row r="849">
          <cell r="B849" t="str">
            <v>503</v>
          </cell>
        </row>
        <row r="849">
          <cell r="G849" t="str">
            <v>护理</v>
          </cell>
        </row>
        <row r="850">
          <cell r="B850" t="str">
            <v>503</v>
          </cell>
        </row>
        <row r="850">
          <cell r="G850" t="str">
            <v>电子商务</v>
          </cell>
        </row>
        <row r="851">
          <cell r="B851" t="str">
            <v>503</v>
          </cell>
        </row>
        <row r="851">
          <cell r="G851" t="str">
            <v>建筑施工</v>
          </cell>
        </row>
        <row r="852">
          <cell r="B852" t="str">
            <v>503</v>
          </cell>
        </row>
        <row r="852">
          <cell r="G852" t="str">
            <v>中药</v>
          </cell>
        </row>
        <row r="853">
          <cell r="B853" t="str">
            <v>503</v>
          </cell>
        </row>
        <row r="853">
          <cell r="G853" t="str">
            <v>药物制剂</v>
          </cell>
        </row>
        <row r="854">
          <cell r="B854" t="str">
            <v>503</v>
          </cell>
        </row>
        <row r="854">
          <cell r="G854" t="str">
            <v>眼视光技术</v>
          </cell>
        </row>
        <row r="855">
          <cell r="B855" t="str">
            <v>503</v>
          </cell>
        </row>
        <row r="855">
          <cell r="G855" t="str">
            <v>美术设计与制作</v>
          </cell>
        </row>
        <row r="856">
          <cell r="B856" t="str">
            <v>503</v>
          </cell>
        </row>
        <row r="856">
          <cell r="G856" t="str">
            <v>幼儿教育</v>
          </cell>
        </row>
        <row r="857">
          <cell r="B857" t="str">
            <v>520</v>
          </cell>
        </row>
        <row r="857">
          <cell r="G857" t="str">
            <v>电梯工程技术</v>
          </cell>
        </row>
        <row r="858">
          <cell r="B858" t="str">
            <v>520</v>
          </cell>
        </row>
        <row r="858">
          <cell r="G858" t="str">
            <v>机电一体化技术</v>
          </cell>
        </row>
        <row r="859">
          <cell r="B859" t="str">
            <v>520</v>
          </cell>
        </row>
        <row r="859">
          <cell r="G859" t="str">
            <v>工业机器人应用与维护</v>
          </cell>
        </row>
        <row r="860">
          <cell r="B860" t="str">
            <v>520</v>
          </cell>
        </row>
        <row r="860">
          <cell r="G860" t="str">
            <v>新能源汽车检测与维修</v>
          </cell>
        </row>
        <row r="861">
          <cell r="B861" t="str">
            <v>520</v>
          </cell>
        </row>
        <row r="861">
          <cell r="G861" t="str">
            <v>电梯工程技术</v>
          </cell>
        </row>
        <row r="862">
          <cell r="B862" t="str">
            <v>520</v>
          </cell>
        </row>
        <row r="862">
          <cell r="G862" t="str">
            <v>物联网应用技术</v>
          </cell>
        </row>
        <row r="863">
          <cell r="B863" t="str">
            <v>520</v>
          </cell>
        </row>
        <row r="863">
          <cell r="G863" t="str">
            <v>数控加工（数控车工）</v>
          </cell>
        </row>
        <row r="864">
          <cell r="B864" t="str">
            <v>520</v>
          </cell>
        </row>
        <row r="864">
          <cell r="G864" t="str">
            <v>机电一体化技术</v>
          </cell>
        </row>
        <row r="865">
          <cell r="B865" t="str">
            <v>520</v>
          </cell>
        </row>
        <row r="865">
          <cell r="G865" t="str">
            <v>电气自动化设备安装与维修</v>
          </cell>
        </row>
        <row r="866">
          <cell r="B866" t="str">
            <v>520</v>
          </cell>
        </row>
        <row r="866">
          <cell r="G866" t="str">
            <v>计算机网络应用</v>
          </cell>
        </row>
        <row r="867">
          <cell r="B867" t="str">
            <v>520</v>
          </cell>
        </row>
        <row r="867">
          <cell r="G867" t="str">
            <v>计算机应用与维修</v>
          </cell>
        </row>
        <row r="868">
          <cell r="B868" t="str">
            <v>520</v>
          </cell>
        </row>
        <row r="868">
          <cell r="G868" t="str">
            <v>汽车维修</v>
          </cell>
        </row>
        <row r="869">
          <cell r="B869" t="str">
            <v>520</v>
          </cell>
        </row>
        <row r="869">
          <cell r="G869" t="str">
            <v>新能源汽车检测与维修</v>
          </cell>
        </row>
        <row r="870">
          <cell r="B870" t="str">
            <v>520</v>
          </cell>
        </row>
        <row r="870">
          <cell r="G870" t="str">
            <v>烹饪（中西式面点）</v>
          </cell>
        </row>
        <row r="871">
          <cell r="B871" t="str">
            <v>520</v>
          </cell>
        </row>
        <row r="871">
          <cell r="G871" t="str">
            <v>美容美发与造型（美容）</v>
          </cell>
        </row>
        <row r="872">
          <cell r="B872" t="str">
            <v>520</v>
          </cell>
        </row>
        <row r="872">
          <cell r="G872" t="str">
            <v>护理</v>
          </cell>
        </row>
        <row r="873">
          <cell r="B873" t="str">
            <v>520</v>
          </cell>
        </row>
        <row r="873">
          <cell r="G873" t="str">
            <v>电子商务</v>
          </cell>
        </row>
        <row r="874">
          <cell r="B874" t="str">
            <v>520</v>
          </cell>
        </row>
        <row r="874">
          <cell r="G874" t="str">
            <v>会计</v>
          </cell>
        </row>
        <row r="875">
          <cell r="B875" t="str">
            <v>520</v>
          </cell>
        </row>
        <row r="875">
          <cell r="G875" t="str">
            <v>药物制剂</v>
          </cell>
        </row>
        <row r="876">
          <cell r="B876" t="str">
            <v>520</v>
          </cell>
        </row>
        <row r="876">
          <cell r="G876" t="str">
            <v>美术设计与制作</v>
          </cell>
        </row>
        <row r="877">
          <cell r="B877" t="str">
            <v>520</v>
          </cell>
        </row>
        <row r="877">
          <cell r="G877" t="str">
            <v>幼儿教育</v>
          </cell>
        </row>
        <row r="878">
          <cell r="B878" t="str">
            <v>521</v>
          </cell>
        </row>
        <row r="878">
          <cell r="G878" t="str">
            <v>康复保健</v>
          </cell>
        </row>
        <row r="879">
          <cell r="B879" t="str">
            <v>521</v>
          </cell>
        </row>
        <row r="879">
          <cell r="G879" t="str">
            <v>眼视光技术</v>
          </cell>
        </row>
        <row r="880">
          <cell r="B880" t="str">
            <v>521</v>
          </cell>
        </row>
        <row r="880">
          <cell r="G880" t="str">
            <v>护理</v>
          </cell>
        </row>
        <row r="881">
          <cell r="B881" t="str">
            <v>521</v>
          </cell>
        </row>
        <row r="881">
          <cell r="G881" t="str">
            <v>药物制剂</v>
          </cell>
        </row>
        <row r="882">
          <cell r="B882" t="str">
            <v>521</v>
          </cell>
        </row>
        <row r="882">
          <cell r="G882" t="str">
            <v>幼儿教育</v>
          </cell>
        </row>
        <row r="883">
          <cell r="B883" t="str">
            <v>521</v>
          </cell>
        </row>
        <row r="883">
          <cell r="G883" t="str">
            <v>会计</v>
          </cell>
        </row>
        <row r="884">
          <cell r="B884" t="str">
            <v>521</v>
          </cell>
        </row>
        <row r="884">
          <cell r="G884" t="str">
            <v>电子商务</v>
          </cell>
        </row>
        <row r="885">
          <cell r="B885" t="str">
            <v>521</v>
          </cell>
        </row>
        <row r="885">
          <cell r="G885" t="str">
            <v>计算机网络应用</v>
          </cell>
        </row>
        <row r="886">
          <cell r="B886" t="str">
            <v>521</v>
          </cell>
        </row>
        <row r="886">
          <cell r="G886" t="str">
            <v>美术设计与制作</v>
          </cell>
        </row>
        <row r="887">
          <cell r="B887" t="str">
            <v>521</v>
          </cell>
        </row>
        <row r="887">
          <cell r="G887" t="str">
            <v>平面设计</v>
          </cell>
        </row>
        <row r="888">
          <cell r="B888" t="str">
            <v>521</v>
          </cell>
        </row>
        <row r="888">
          <cell r="G888" t="str">
            <v>烹饪（中西式面点）</v>
          </cell>
        </row>
        <row r="889">
          <cell r="B889" t="str">
            <v>521</v>
          </cell>
        </row>
        <row r="889">
          <cell r="G889" t="str">
            <v>消防工程技术</v>
          </cell>
        </row>
        <row r="890">
          <cell r="B890" t="str">
            <v>521</v>
          </cell>
        </row>
        <row r="890">
          <cell r="G890" t="str">
            <v>电气自动化设备安装与维修</v>
          </cell>
        </row>
        <row r="891">
          <cell r="B891" t="str">
            <v>521</v>
          </cell>
        </row>
        <row r="891">
          <cell r="G891" t="str">
            <v>新能源汽车检测与维修</v>
          </cell>
        </row>
        <row r="892">
          <cell r="B892" t="str">
            <v>522</v>
          </cell>
        </row>
        <row r="892">
          <cell r="G892" t="str">
            <v>无人机应用技术</v>
          </cell>
        </row>
        <row r="893">
          <cell r="B893" t="str">
            <v>522</v>
          </cell>
        </row>
        <row r="893">
          <cell r="G893" t="str">
            <v>消防工程技术</v>
          </cell>
        </row>
        <row r="894">
          <cell r="B894" t="str">
            <v>522</v>
          </cell>
        </row>
        <row r="894">
          <cell r="G894" t="str">
            <v>健康服务与管理</v>
          </cell>
        </row>
        <row r="895">
          <cell r="B895" t="str">
            <v>522</v>
          </cell>
        </row>
        <row r="895">
          <cell r="G895" t="str">
            <v>口腔义齿制造</v>
          </cell>
        </row>
        <row r="896">
          <cell r="B896" t="str">
            <v>522</v>
          </cell>
        </row>
        <row r="896">
          <cell r="G896" t="str">
            <v>眼视光技术</v>
          </cell>
        </row>
        <row r="897">
          <cell r="B897" t="str">
            <v>522</v>
          </cell>
        </row>
        <row r="897">
          <cell r="G897" t="str">
            <v>计算机动画制作</v>
          </cell>
        </row>
        <row r="898">
          <cell r="B898" t="str">
            <v>522</v>
          </cell>
        </row>
        <row r="898">
          <cell r="G898" t="str">
            <v>新能源汽车检测与维修</v>
          </cell>
        </row>
        <row r="899">
          <cell r="B899" t="str">
            <v>522</v>
          </cell>
        </row>
        <row r="899">
          <cell r="G899" t="str">
            <v>护理</v>
          </cell>
        </row>
        <row r="900">
          <cell r="B900" t="str">
            <v>522</v>
          </cell>
        </row>
        <row r="900">
          <cell r="G900" t="str">
            <v>药物制剂</v>
          </cell>
        </row>
        <row r="901">
          <cell r="B901" t="str">
            <v>522</v>
          </cell>
        </row>
        <row r="901">
          <cell r="G901" t="str">
            <v>电子商务</v>
          </cell>
        </row>
        <row r="902">
          <cell r="B902" t="str">
            <v>522</v>
          </cell>
        </row>
        <row r="902">
          <cell r="G902" t="str">
            <v>美术设计与制作</v>
          </cell>
        </row>
        <row r="903">
          <cell r="B903" t="str">
            <v>522</v>
          </cell>
        </row>
        <row r="903">
          <cell r="G903" t="str">
            <v>计算机应用与维修</v>
          </cell>
        </row>
        <row r="904">
          <cell r="B904" t="str">
            <v>522</v>
          </cell>
        </row>
        <row r="904">
          <cell r="G904" t="str">
            <v>烹饪（中式烹调）</v>
          </cell>
        </row>
        <row r="905">
          <cell r="B905" t="str">
            <v>522</v>
          </cell>
        </row>
        <row r="905">
          <cell r="G905" t="str">
            <v>美容美发与造型（美容）</v>
          </cell>
        </row>
        <row r="906">
          <cell r="B906" t="str">
            <v>522</v>
          </cell>
        </row>
        <row r="906">
          <cell r="G906" t="str">
            <v>机电一体化技术</v>
          </cell>
        </row>
        <row r="907">
          <cell r="B907" t="str">
            <v>509</v>
          </cell>
        </row>
        <row r="907">
          <cell r="G907" t="str">
            <v>旅游服务与管理</v>
          </cell>
        </row>
        <row r="908">
          <cell r="B908" t="str">
            <v>509</v>
          </cell>
        </row>
        <row r="908">
          <cell r="G908" t="str">
            <v>电气自动化设备安装与维修</v>
          </cell>
        </row>
        <row r="909">
          <cell r="B909" t="str">
            <v>509</v>
          </cell>
        </row>
        <row r="909">
          <cell r="G909" t="str">
            <v>计算机网络应用</v>
          </cell>
        </row>
        <row r="910">
          <cell r="B910" t="str">
            <v>509</v>
          </cell>
        </row>
        <row r="910">
          <cell r="G910" t="str">
            <v>多媒体制作</v>
          </cell>
        </row>
        <row r="911">
          <cell r="B911" t="str">
            <v>509</v>
          </cell>
        </row>
        <row r="911">
          <cell r="G911" t="str">
            <v>烹饪（中式烹调）</v>
          </cell>
        </row>
        <row r="912">
          <cell r="B912" t="str">
            <v>509</v>
          </cell>
        </row>
        <row r="912">
          <cell r="G912" t="str">
            <v>护理</v>
          </cell>
        </row>
        <row r="913">
          <cell r="B913" t="str">
            <v>509</v>
          </cell>
        </row>
        <row r="913">
          <cell r="G913" t="str">
            <v>康复保健</v>
          </cell>
        </row>
        <row r="914">
          <cell r="B914" t="str">
            <v>509</v>
          </cell>
        </row>
        <row r="914">
          <cell r="G914" t="str">
            <v>电子商务</v>
          </cell>
        </row>
        <row r="915">
          <cell r="B915" t="str">
            <v>509</v>
          </cell>
        </row>
        <row r="915">
          <cell r="G915" t="str">
            <v>化工工艺</v>
          </cell>
        </row>
        <row r="916">
          <cell r="B916" t="str">
            <v>509</v>
          </cell>
        </row>
        <row r="916">
          <cell r="G916" t="str">
            <v>消防工程技术</v>
          </cell>
        </row>
        <row r="917">
          <cell r="B917" t="str">
            <v>509</v>
          </cell>
        </row>
        <row r="917">
          <cell r="G917" t="str">
            <v>服装制作与营销</v>
          </cell>
        </row>
        <row r="918">
          <cell r="B918" t="str">
            <v>509</v>
          </cell>
        </row>
        <row r="918">
          <cell r="G918" t="str">
            <v>食品加工与检验</v>
          </cell>
        </row>
        <row r="919">
          <cell r="B919" t="str">
            <v>509</v>
          </cell>
        </row>
        <row r="919">
          <cell r="G919" t="str">
            <v>药品营销</v>
          </cell>
        </row>
        <row r="920">
          <cell r="B920" t="str">
            <v>509</v>
          </cell>
        </row>
        <row r="920">
          <cell r="G920" t="str">
            <v>工艺美术</v>
          </cell>
        </row>
        <row r="921">
          <cell r="B921" t="str">
            <v>523</v>
          </cell>
        </row>
        <row r="921">
          <cell r="G921" t="str">
            <v>烹饪（西式烹调）</v>
          </cell>
        </row>
        <row r="922">
          <cell r="B922" t="str">
            <v>523</v>
          </cell>
        </row>
        <row r="922">
          <cell r="G922" t="str">
            <v>机电一体化技术</v>
          </cell>
        </row>
        <row r="923">
          <cell r="B923" t="str">
            <v>523</v>
          </cell>
        </row>
        <row r="923">
          <cell r="G923" t="str">
            <v>应急救援技术</v>
          </cell>
        </row>
        <row r="924">
          <cell r="B924" t="str">
            <v>523</v>
          </cell>
        </row>
        <row r="924">
          <cell r="G924" t="str">
            <v>电气自动化设备安装与维修</v>
          </cell>
        </row>
        <row r="925">
          <cell r="B925" t="str">
            <v>523</v>
          </cell>
        </row>
        <row r="925">
          <cell r="G925" t="str">
            <v>计算机网络应用</v>
          </cell>
        </row>
        <row r="926">
          <cell r="B926" t="str">
            <v>523</v>
          </cell>
        </row>
        <row r="926">
          <cell r="G926" t="str">
            <v>多媒体制作</v>
          </cell>
        </row>
        <row r="927">
          <cell r="B927" t="str">
            <v>523</v>
          </cell>
        </row>
        <row r="927">
          <cell r="G927" t="str">
            <v>航空服务</v>
          </cell>
        </row>
        <row r="928">
          <cell r="B928" t="str">
            <v>523</v>
          </cell>
        </row>
        <row r="928">
          <cell r="G928" t="str">
            <v>飞机维修</v>
          </cell>
        </row>
        <row r="929">
          <cell r="B929" t="str">
            <v>523</v>
          </cell>
        </row>
        <row r="929">
          <cell r="G929" t="str">
            <v>无人机应用技术</v>
          </cell>
        </row>
        <row r="930">
          <cell r="B930" t="str">
            <v>523</v>
          </cell>
        </row>
        <row r="930">
          <cell r="G930" t="str">
            <v>智能网联汽车技术应用</v>
          </cell>
        </row>
        <row r="931">
          <cell r="B931" t="str">
            <v>523</v>
          </cell>
        </row>
        <row r="931">
          <cell r="G931" t="str">
            <v>护理</v>
          </cell>
        </row>
        <row r="932">
          <cell r="B932" t="str">
            <v>523</v>
          </cell>
        </row>
        <row r="932">
          <cell r="G932" t="str">
            <v>康复保健</v>
          </cell>
        </row>
        <row r="933">
          <cell r="B933" t="str">
            <v>523</v>
          </cell>
        </row>
        <row r="933">
          <cell r="G933" t="str">
            <v>电子商务</v>
          </cell>
        </row>
        <row r="934">
          <cell r="B934" t="str">
            <v>523</v>
          </cell>
        </row>
        <row r="934">
          <cell r="G934" t="str">
            <v>药物制剂</v>
          </cell>
        </row>
        <row r="935">
          <cell r="B935" t="str">
            <v>523</v>
          </cell>
        </row>
        <row r="935">
          <cell r="G935" t="str">
            <v>口腔义齿制造</v>
          </cell>
        </row>
        <row r="936">
          <cell r="B936" t="str">
            <v>523</v>
          </cell>
        </row>
        <row r="936">
          <cell r="G936" t="str">
            <v>眼视光技术</v>
          </cell>
        </row>
        <row r="937">
          <cell r="B937" t="str">
            <v>523</v>
          </cell>
        </row>
        <row r="937">
          <cell r="G937" t="str">
            <v>美术绘画</v>
          </cell>
        </row>
        <row r="938">
          <cell r="B938" t="str">
            <v>523</v>
          </cell>
        </row>
        <row r="938">
          <cell r="G938" t="str">
            <v>平面设计</v>
          </cell>
        </row>
        <row r="939">
          <cell r="B939" t="str">
            <v>525</v>
          </cell>
        </row>
        <row r="939">
          <cell r="G939" t="str">
            <v>康复保健</v>
          </cell>
        </row>
        <row r="940">
          <cell r="B940" t="str">
            <v>525</v>
          </cell>
        </row>
        <row r="940">
          <cell r="G940" t="str">
            <v>无人机应用技术</v>
          </cell>
        </row>
        <row r="941">
          <cell r="B941" t="str">
            <v>525</v>
          </cell>
        </row>
        <row r="941">
          <cell r="G941" t="str">
            <v>新能源汽车检测与维修</v>
          </cell>
        </row>
        <row r="942">
          <cell r="B942" t="str">
            <v>525</v>
          </cell>
        </row>
        <row r="942">
          <cell r="G942" t="str">
            <v>平面设计</v>
          </cell>
        </row>
        <row r="943">
          <cell r="B943" t="str">
            <v>525</v>
          </cell>
        </row>
        <row r="943">
          <cell r="G943" t="str">
            <v>电子商务</v>
          </cell>
        </row>
        <row r="944">
          <cell r="B944" t="str">
            <v>525</v>
          </cell>
        </row>
        <row r="944">
          <cell r="G944" t="str">
            <v>计算机网络应用</v>
          </cell>
        </row>
        <row r="945">
          <cell r="B945" t="str">
            <v>525</v>
          </cell>
        </row>
        <row r="945">
          <cell r="G945" t="str">
            <v>3D打印技术应用</v>
          </cell>
        </row>
        <row r="946">
          <cell r="B946" t="str">
            <v>525</v>
          </cell>
        </row>
        <row r="946">
          <cell r="G946" t="str">
            <v>航空服务</v>
          </cell>
        </row>
        <row r="947">
          <cell r="B947" t="str">
            <v>525</v>
          </cell>
        </row>
        <row r="947">
          <cell r="G947" t="str">
            <v>乐器制造与维修</v>
          </cell>
        </row>
        <row r="948">
          <cell r="B948" t="str">
            <v>525</v>
          </cell>
        </row>
        <row r="948">
          <cell r="G948" t="str">
            <v>多媒体制作</v>
          </cell>
        </row>
        <row r="949">
          <cell r="B949" t="str">
            <v>526</v>
          </cell>
        </row>
        <row r="949">
          <cell r="G949" t="str">
            <v>电子技术应用</v>
          </cell>
        </row>
        <row r="950">
          <cell r="B950" t="str">
            <v>526</v>
          </cell>
        </row>
        <row r="950">
          <cell r="G950" t="str">
            <v>计算机网络应用</v>
          </cell>
        </row>
        <row r="951">
          <cell r="B951" t="str">
            <v>526</v>
          </cell>
        </row>
        <row r="951">
          <cell r="G951" t="str">
            <v>无人机应用技术</v>
          </cell>
        </row>
        <row r="952">
          <cell r="B952" t="str">
            <v>526</v>
          </cell>
        </row>
        <row r="952">
          <cell r="G952" t="str">
            <v>计算机动画制作</v>
          </cell>
        </row>
        <row r="953">
          <cell r="B953" t="str">
            <v>526</v>
          </cell>
        </row>
        <row r="953">
          <cell r="G953" t="str">
            <v>烹饪（中式烹调）</v>
          </cell>
        </row>
        <row r="954">
          <cell r="B954" t="str">
            <v>526</v>
          </cell>
        </row>
        <row r="954">
          <cell r="G954" t="str">
            <v>工艺美术</v>
          </cell>
        </row>
        <row r="955">
          <cell r="B955" t="str">
            <v>526</v>
          </cell>
        </row>
        <row r="955">
          <cell r="G955" t="str">
            <v>运动训练</v>
          </cell>
        </row>
        <row r="956">
          <cell r="B956" t="str">
            <v>526</v>
          </cell>
        </row>
        <row r="956">
          <cell r="G956" t="str">
            <v>音乐</v>
          </cell>
        </row>
        <row r="957">
          <cell r="B957" t="str">
            <v>526</v>
          </cell>
        </row>
        <row r="957">
          <cell r="G957" t="str">
            <v>商务外语</v>
          </cell>
        </row>
        <row r="958">
          <cell r="B958" t="str">
            <v>526</v>
          </cell>
        </row>
        <row r="958">
          <cell r="G958" t="str">
            <v>商务外语</v>
          </cell>
        </row>
        <row r="959">
          <cell r="B959" t="str">
            <v>526</v>
          </cell>
        </row>
        <row r="959">
          <cell r="G959" t="str">
            <v>商务外语</v>
          </cell>
        </row>
        <row r="960">
          <cell r="B960" t="str">
            <v>526</v>
          </cell>
        </row>
        <row r="960">
          <cell r="G960" t="str">
            <v>商务外语</v>
          </cell>
        </row>
        <row r="961">
          <cell r="B961" t="str">
            <v>526</v>
          </cell>
        </row>
        <row r="961">
          <cell r="G961" t="str">
            <v>文化产业经营与管理</v>
          </cell>
        </row>
        <row r="962">
          <cell r="B962" t="str">
            <v>526</v>
          </cell>
        </row>
        <row r="962">
          <cell r="G962" t="str">
            <v>中药</v>
          </cell>
        </row>
        <row r="963">
          <cell r="B963" t="str">
            <v>801</v>
          </cell>
        </row>
        <row r="963">
          <cell r="G963" t="str">
            <v>机械设备装配与自动控制</v>
          </cell>
        </row>
        <row r="964">
          <cell r="B964" t="str">
            <v>802</v>
          </cell>
        </row>
        <row r="964">
          <cell r="G964" t="str">
            <v>汽车维修</v>
          </cell>
        </row>
        <row r="965">
          <cell r="B965" t="str">
            <v>802</v>
          </cell>
        </row>
        <row r="965">
          <cell r="G965" t="str">
            <v>工业机器人应用与维护</v>
          </cell>
        </row>
        <row r="966">
          <cell r="B966" t="str">
            <v>802</v>
          </cell>
        </row>
        <row r="966">
          <cell r="G966" t="str">
            <v>数控加工（数控车工）</v>
          </cell>
        </row>
        <row r="967">
          <cell r="B967" t="str">
            <v>802</v>
          </cell>
        </row>
        <row r="967">
          <cell r="G967" t="str">
            <v>机械设备装配与自动控制</v>
          </cell>
        </row>
        <row r="968">
          <cell r="B968" t="str">
            <v>802</v>
          </cell>
        </row>
        <row r="968">
          <cell r="G968" t="str">
            <v>工业机器人应用与维护</v>
          </cell>
        </row>
        <row r="969">
          <cell r="B969" t="str">
            <v>802</v>
          </cell>
        </row>
        <row r="969">
          <cell r="G969" t="str">
            <v>电梯工程技术</v>
          </cell>
        </row>
        <row r="970">
          <cell r="B970" t="str">
            <v>802</v>
          </cell>
        </row>
        <row r="970">
          <cell r="G970" t="str">
            <v>计算机网络应用</v>
          </cell>
        </row>
        <row r="971">
          <cell r="B971" t="str">
            <v>802</v>
          </cell>
        </row>
        <row r="971">
          <cell r="G971" t="str">
            <v>计算机动画制作</v>
          </cell>
        </row>
        <row r="972">
          <cell r="B972" t="str">
            <v>802</v>
          </cell>
        </row>
        <row r="972">
          <cell r="G972" t="str">
            <v>汽车维修</v>
          </cell>
        </row>
        <row r="973">
          <cell r="B973" t="str">
            <v>802</v>
          </cell>
        </row>
        <row r="973">
          <cell r="G973" t="str">
            <v>新能源汽车检测与维修</v>
          </cell>
        </row>
        <row r="974">
          <cell r="B974" t="str">
            <v>802</v>
          </cell>
        </row>
        <row r="974">
          <cell r="G974" t="str">
            <v>无人机应用技术</v>
          </cell>
        </row>
        <row r="975">
          <cell r="B975" t="str">
            <v>802</v>
          </cell>
        </row>
        <row r="975">
          <cell r="G975" t="str">
            <v>数控加工（数控车工）</v>
          </cell>
        </row>
        <row r="976">
          <cell r="B976" t="str">
            <v>802</v>
          </cell>
        </row>
        <row r="976">
          <cell r="G976" t="str">
            <v>机械设备装配与自动控制</v>
          </cell>
        </row>
        <row r="977">
          <cell r="B977" t="str">
            <v>802</v>
          </cell>
        </row>
        <row r="977">
          <cell r="G977" t="str">
            <v>机电一体化技术</v>
          </cell>
        </row>
        <row r="978">
          <cell r="B978" t="str">
            <v>802</v>
          </cell>
        </row>
        <row r="978">
          <cell r="G978" t="str">
            <v>3D打印技术应用</v>
          </cell>
        </row>
        <row r="979">
          <cell r="B979" t="str">
            <v>802</v>
          </cell>
        </row>
        <row r="979">
          <cell r="G979" t="str">
            <v>智能装备工业视觉技术应用</v>
          </cell>
        </row>
        <row r="980">
          <cell r="B980" t="str">
            <v>802</v>
          </cell>
        </row>
        <row r="980">
          <cell r="G980" t="str">
            <v>电气自动化设备安装与维修</v>
          </cell>
        </row>
        <row r="981">
          <cell r="B981" t="str">
            <v>802</v>
          </cell>
        </row>
        <row r="981">
          <cell r="G981" t="str">
            <v>电梯工程技术</v>
          </cell>
        </row>
        <row r="982">
          <cell r="B982" t="str">
            <v>802</v>
          </cell>
        </row>
        <row r="982">
          <cell r="G982" t="str">
            <v>工业互联网与大数据应用</v>
          </cell>
        </row>
        <row r="983">
          <cell r="B983" t="str">
            <v>802</v>
          </cell>
        </row>
        <row r="983">
          <cell r="G983" t="str">
            <v>计算机网络应用</v>
          </cell>
        </row>
        <row r="984">
          <cell r="B984" t="str">
            <v>802</v>
          </cell>
        </row>
        <row r="984">
          <cell r="G984" t="str">
            <v>计算机动画制作</v>
          </cell>
        </row>
        <row r="985">
          <cell r="B985" t="str">
            <v>802</v>
          </cell>
        </row>
        <row r="985">
          <cell r="G985" t="str">
            <v>计算机网络应用</v>
          </cell>
        </row>
        <row r="986">
          <cell r="B986" t="str">
            <v>802</v>
          </cell>
        </row>
        <row r="986">
          <cell r="G986" t="str">
            <v>汽车维修</v>
          </cell>
        </row>
        <row r="987">
          <cell r="B987" t="str">
            <v>802</v>
          </cell>
        </row>
        <row r="987">
          <cell r="G987" t="str">
            <v>新能源汽车检测与维修</v>
          </cell>
        </row>
        <row r="988">
          <cell r="B988" t="str">
            <v>802</v>
          </cell>
        </row>
        <row r="988">
          <cell r="G988" t="str">
            <v>无人机应用技术</v>
          </cell>
        </row>
        <row r="989">
          <cell r="B989" t="str">
            <v>802</v>
          </cell>
        </row>
        <row r="989">
          <cell r="G989" t="str">
            <v>智能网联汽车技术应用</v>
          </cell>
        </row>
        <row r="990">
          <cell r="B990" t="str">
            <v>802</v>
          </cell>
        </row>
        <row r="990">
          <cell r="G990" t="str">
            <v>美容美发与造型（化妆）</v>
          </cell>
        </row>
        <row r="991">
          <cell r="B991" t="str">
            <v>802</v>
          </cell>
        </row>
        <row r="991">
          <cell r="G991" t="str">
            <v>休闲服务与管理</v>
          </cell>
        </row>
        <row r="992">
          <cell r="B992" t="str">
            <v>818</v>
          </cell>
        </row>
        <row r="992">
          <cell r="G992" t="str">
            <v>护理</v>
          </cell>
        </row>
        <row r="993">
          <cell r="B993" t="str">
            <v>818</v>
          </cell>
        </row>
        <row r="993">
          <cell r="G993" t="str">
            <v>烹饪（中式烹调）</v>
          </cell>
        </row>
        <row r="994">
          <cell r="B994" t="str">
            <v>818</v>
          </cell>
        </row>
        <row r="994">
          <cell r="G994" t="str">
            <v>休闲体育服务</v>
          </cell>
        </row>
        <row r="995">
          <cell r="B995" t="str">
            <v>818</v>
          </cell>
        </row>
        <row r="995">
          <cell r="G995" t="str">
            <v>口腔义齿制造</v>
          </cell>
        </row>
        <row r="996">
          <cell r="B996" t="str">
            <v>818</v>
          </cell>
        </row>
        <row r="996">
          <cell r="G996" t="str">
            <v>计算机应用与维修</v>
          </cell>
        </row>
        <row r="997">
          <cell r="B997" t="str">
            <v>818</v>
          </cell>
        </row>
        <row r="997">
          <cell r="G997" t="str">
            <v>城市轨道交通运输与管理</v>
          </cell>
        </row>
        <row r="998">
          <cell r="B998" t="str">
            <v>818</v>
          </cell>
        </row>
        <row r="998">
          <cell r="G998" t="str">
            <v>药物制剂</v>
          </cell>
        </row>
        <row r="999">
          <cell r="B999" t="str">
            <v>818</v>
          </cell>
        </row>
        <row r="999">
          <cell r="G999" t="str">
            <v>无人机应用技术</v>
          </cell>
        </row>
        <row r="1000">
          <cell r="B1000" t="str">
            <v>818</v>
          </cell>
        </row>
        <row r="1000">
          <cell r="G1000" t="str">
            <v>新能源汽车检测与维修</v>
          </cell>
        </row>
        <row r="1001">
          <cell r="B1001" t="str">
            <v>818</v>
          </cell>
        </row>
        <row r="1001">
          <cell r="G1001" t="str">
            <v>应急救援技术</v>
          </cell>
        </row>
        <row r="1002">
          <cell r="B1002" t="str">
            <v>818</v>
          </cell>
        </row>
        <row r="1002">
          <cell r="G1002" t="str">
            <v>康复保健</v>
          </cell>
        </row>
        <row r="1003">
          <cell r="B1003" t="str">
            <v>818</v>
          </cell>
        </row>
        <row r="1003">
          <cell r="G1003" t="str">
            <v>多媒体制作</v>
          </cell>
        </row>
        <row r="1004">
          <cell r="B1004" t="str">
            <v>818</v>
          </cell>
        </row>
        <row r="1004">
          <cell r="G1004" t="str">
            <v>形象设计</v>
          </cell>
        </row>
        <row r="1005">
          <cell r="B1005" t="str">
            <v>058</v>
          </cell>
        </row>
        <row r="1005">
          <cell r="G1005" t="str">
            <v>机电一体化技术</v>
          </cell>
        </row>
        <row r="1006">
          <cell r="B1006" t="str">
            <v>058</v>
          </cell>
        </row>
        <row r="1006">
          <cell r="G1006" t="str">
            <v>计算机网络应用</v>
          </cell>
        </row>
        <row r="1007">
          <cell r="B1007" t="str">
            <v>058</v>
          </cell>
        </row>
        <row r="1007">
          <cell r="G1007" t="str">
            <v>无人机应用技术</v>
          </cell>
        </row>
        <row r="1008">
          <cell r="B1008" t="str">
            <v>058</v>
          </cell>
        </row>
        <row r="1008">
          <cell r="G1008" t="str">
            <v>休闲体育服务</v>
          </cell>
        </row>
        <row r="1009">
          <cell r="B1009" t="str">
            <v>058</v>
          </cell>
        </row>
        <row r="1009">
          <cell r="G1009" t="str">
            <v>护理</v>
          </cell>
        </row>
        <row r="1010">
          <cell r="B1010" t="str">
            <v>058</v>
          </cell>
        </row>
        <row r="1010">
          <cell r="G1010" t="str">
            <v>旅游服务与管理</v>
          </cell>
        </row>
        <row r="1011">
          <cell r="B1011" t="str">
            <v>058</v>
          </cell>
        </row>
        <row r="1011">
          <cell r="G1011" t="str">
            <v>康复保健</v>
          </cell>
        </row>
        <row r="1012">
          <cell r="B1012" t="str">
            <v>058</v>
          </cell>
        </row>
        <row r="1012">
          <cell r="G1012" t="str">
            <v>服装陈列与展示设计</v>
          </cell>
        </row>
        <row r="1013">
          <cell r="B1013" t="str">
            <v>058</v>
          </cell>
        </row>
        <row r="1013">
          <cell r="G1013" t="str">
            <v>财务管理</v>
          </cell>
        </row>
        <row r="1014">
          <cell r="B1014" t="str">
            <v>058</v>
          </cell>
        </row>
        <row r="1014">
          <cell r="G1014" t="str">
            <v>现代林业技术</v>
          </cell>
        </row>
        <row r="1015">
          <cell r="B1015" t="str">
            <v>058</v>
          </cell>
        </row>
        <row r="1015">
          <cell r="G1015" t="str">
            <v>园林技术</v>
          </cell>
        </row>
        <row r="1016">
          <cell r="B1016" t="str">
            <v>058</v>
          </cell>
        </row>
        <row r="1016">
          <cell r="G1016" t="str">
            <v>建筑施工</v>
          </cell>
        </row>
        <row r="1017">
          <cell r="B1017" t="str">
            <v>058</v>
          </cell>
        </row>
        <row r="1017">
          <cell r="G1017" t="str">
            <v>消防工程技术</v>
          </cell>
        </row>
        <row r="1018">
          <cell r="B1018" t="str">
            <v>058</v>
          </cell>
        </row>
        <row r="1018">
          <cell r="G1018" t="str">
            <v>生物制药</v>
          </cell>
        </row>
        <row r="1019">
          <cell r="B1019" t="str">
            <v>058</v>
          </cell>
        </row>
        <row r="1019">
          <cell r="G1019" t="str">
            <v>影视表演与制作</v>
          </cell>
        </row>
        <row r="1020">
          <cell r="B1020" t="str">
            <v>058</v>
          </cell>
        </row>
        <row r="1020">
          <cell r="G1020" t="str">
            <v>幼儿教育</v>
          </cell>
        </row>
        <row r="1021">
          <cell r="B1021" t="str">
            <v>058</v>
          </cell>
        </row>
        <row r="1021">
          <cell r="G1021" t="str">
            <v>应急救援技术</v>
          </cell>
        </row>
        <row r="1022">
          <cell r="B1022" t="str">
            <v>701</v>
          </cell>
        </row>
        <row r="1022">
          <cell r="G1022" t="str">
            <v>烹饪（中式烹调）</v>
          </cell>
        </row>
        <row r="1023">
          <cell r="B1023" t="str">
            <v>701</v>
          </cell>
        </row>
        <row r="1023">
          <cell r="G1023" t="str">
            <v>智能制造技术应用</v>
          </cell>
        </row>
        <row r="1024">
          <cell r="B1024" t="str">
            <v>701</v>
          </cell>
        </row>
        <row r="1024">
          <cell r="G1024" t="str">
            <v>人工智能技术应用</v>
          </cell>
        </row>
        <row r="1025">
          <cell r="B1025" t="str">
            <v>701</v>
          </cell>
        </row>
        <row r="1025">
          <cell r="G1025" t="str">
            <v>新能源汽车制造与装配</v>
          </cell>
        </row>
        <row r="1026">
          <cell r="B1026" t="str">
            <v>701</v>
          </cell>
        </row>
        <row r="1026">
          <cell r="G1026" t="str">
            <v>家政服务</v>
          </cell>
        </row>
        <row r="1027">
          <cell r="B1027" t="str">
            <v>701</v>
          </cell>
        </row>
        <row r="1027">
          <cell r="G1027" t="str">
            <v>商务文秘</v>
          </cell>
        </row>
        <row r="1028">
          <cell r="B1028" t="str">
            <v>701</v>
          </cell>
        </row>
        <row r="1028">
          <cell r="G1028" t="str">
            <v>建筑模型设计与制作</v>
          </cell>
        </row>
        <row r="1029">
          <cell r="B1029" t="str">
            <v>701</v>
          </cell>
        </row>
        <row r="1029">
          <cell r="G1029" t="str">
            <v>数控加工（数控车工）</v>
          </cell>
        </row>
        <row r="1030">
          <cell r="B1030" t="str">
            <v>701</v>
          </cell>
        </row>
        <row r="1030">
          <cell r="G1030" t="str">
            <v>数控加工（数控铣工）</v>
          </cell>
        </row>
        <row r="1031">
          <cell r="B1031" t="str">
            <v>701</v>
          </cell>
        </row>
        <row r="1031">
          <cell r="G1031" t="str">
            <v>机械设备装配与自动控制</v>
          </cell>
        </row>
        <row r="1032">
          <cell r="B1032" t="str">
            <v>701</v>
          </cell>
        </row>
        <row r="1032">
          <cell r="G1032" t="str">
            <v>电气自动化设备安装与维修</v>
          </cell>
        </row>
        <row r="1033">
          <cell r="B1033" t="str">
            <v>701</v>
          </cell>
        </row>
        <row r="1033">
          <cell r="G1033" t="str">
            <v>汽车维修</v>
          </cell>
        </row>
        <row r="1034">
          <cell r="B1034" t="str">
            <v>701</v>
          </cell>
        </row>
        <row r="1034">
          <cell r="G1034" t="str">
            <v>数控加工（数控车工）</v>
          </cell>
        </row>
        <row r="1035">
          <cell r="B1035" t="str">
            <v>701</v>
          </cell>
        </row>
        <row r="1035">
          <cell r="G1035" t="str">
            <v>数控加工（数控铣工）</v>
          </cell>
        </row>
        <row r="1036">
          <cell r="B1036" t="str">
            <v>701</v>
          </cell>
        </row>
        <row r="1036">
          <cell r="G1036" t="str">
            <v>数控编程</v>
          </cell>
        </row>
        <row r="1037">
          <cell r="B1037" t="str">
            <v>701</v>
          </cell>
        </row>
        <row r="1037">
          <cell r="G1037" t="str">
            <v>机械设备装配与自动控制</v>
          </cell>
        </row>
        <row r="1038">
          <cell r="B1038" t="str">
            <v>701</v>
          </cell>
        </row>
        <row r="1038">
          <cell r="G1038" t="str">
            <v>汽车制造与装配</v>
          </cell>
        </row>
        <row r="1039">
          <cell r="B1039" t="str">
            <v>701</v>
          </cell>
        </row>
        <row r="1039">
          <cell r="G1039" t="str">
            <v>机电一体化技术</v>
          </cell>
        </row>
        <row r="1040">
          <cell r="B1040" t="str">
            <v>701</v>
          </cell>
        </row>
        <row r="1040">
          <cell r="G1040" t="str">
            <v>计算机辅助设计与制造</v>
          </cell>
        </row>
        <row r="1041">
          <cell r="B1041" t="str">
            <v>701</v>
          </cell>
        </row>
        <row r="1041">
          <cell r="G1041" t="str">
            <v>电气自动化设备安装与维修</v>
          </cell>
        </row>
        <row r="1042">
          <cell r="B1042" t="str">
            <v>701</v>
          </cell>
        </row>
        <row r="1042">
          <cell r="G1042" t="str">
            <v>楼宇自动控制设备安装与维护</v>
          </cell>
        </row>
        <row r="1043">
          <cell r="B1043" t="str">
            <v>701</v>
          </cell>
        </row>
        <row r="1043">
          <cell r="G1043" t="str">
            <v>电梯工程技术</v>
          </cell>
        </row>
        <row r="1044">
          <cell r="B1044" t="str">
            <v>701</v>
          </cell>
        </row>
        <row r="1044">
          <cell r="G1044" t="str">
            <v>计算机动画制作</v>
          </cell>
        </row>
        <row r="1045">
          <cell r="B1045" t="str">
            <v>701</v>
          </cell>
        </row>
        <row r="1045">
          <cell r="G1045" t="str">
            <v>计算机广告制作</v>
          </cell>
        </row>
        <row r="1046">
          <cell r="B1046" t="str">
            <v>701</v>
          </cell>
        </row>
        <row r="1046">
          <cell r="G1046" t="str">
            <v>汽车维修</v>
          </cell>
        </row>
        <row r="1047">
          <cell r="B1047" t="str">
            <v>701</v>
          </cell>
        </row>
        <row r="1047">
          <cell r="G1047" t="str">
            <v>汽车钣金与涂装</v>
          </cell>
        </row>
        <row r="1048">
          <cell r="B1048" t="str">
            <v>701</v>
          </cell>
        </row>
        <row r="1048">
          <cell r="G1048" t="str">
            <v>新能源汽车检测与维修</v>
          </cell>
        </row>
        <row r="1049">
          <cell r="B1049" t="str">
            <v>701</v>
          </cell>
        </row>
        <row r="1049">
          <cell r="G1049" t="str">
            <v>汽车技术服务与营销</v>
          </cell>
        </row>
        <row r="1050">
          <cell r="B1050" t="str">
            <v>701</v>
          </cell>
        </row>
        <row r="1050">
          <cell r="G1050" t="str">
            <v>烹饪（中式烹调）</v>
          </cell>
        </row>
        <row r="1051">
          <cell r="B1051" t="str">
            <v>701</v>
          </cell>
        </row>
        <row r="1051">
          <cell r="G1051" t="str">
            <v>烹饪（西式烹调）</v>
          </cell>
        </row>
        <row r="1052">
          <cell r="B1052" t="str">
            <v>701</v>
          </cell>
        </row>
        <row r="1052">
          <cell r="G1052" t="str">
            <v>烹饪（中西式面点）</v>
          </cell>
        </row>
        <row r="1053">
          <cell r="B1053" t="str">
            <v>701</v>
          </cell>
        </row>
        <row r="1053">
          <cell r="G1053" t="str">
            <v>美容美发与造型（美发）</v>
          </cell>
        </row>
        <row r="1054">
          <cell r="B1054" t="str">
            <v>701</v>
          </cell>
        </row>
        <row r="1054">
          <cell r="G1054" t="str">
            <v>美容美发与造型（美容）</v>
          </cell>
        </row>
        <row r="1055">
          <cell r="B1055" t="str">
            <v>701</v>
          </cell>
        </row>
        <row r="1055">
          <cell r="G1055" t="str">
            <v>电子商务</v>
          </cell>
        </row>
        <row r="1056">
          <cell r="B1056" t="str">
            <v>701</v>
          </cell>
        </row>
        <row r="1056">
          <cell r="G1056" t="str">
            <v>会计</v>
          </cell>
        </row>
        <row r="1057">
          <cell r="B1057" t="str">
            <v>701</v>
          </cell>
        </row>
        <row r="1057">
          <cell r="G1057" t="str">
            <v>化工分析与检验</v>
          </cell>
        </row>
        <row r="1058">
          <cell r="B1058" t="str">
            <v>701</v>
          </cell>
        </row>
        <row r="1058">
          <cell r="G1058" t="str">
            <v>建筑施工</v>
          </cell>
        </row>
        <row r="1059">
          <cell r="B1059" t="str">
            <v>701</v>
          </cell>
        </row>
        <row r="1059">
          <cell r="G1059" t="str">
            <v>室内设计</v>
          </cell>
        </row>
        <row r="1060">
          <cell r="B1060" t="str">
            <v>701</v>
          </cell>
        </row>
        <row r="1060">
          <cell r="G1060" t="str">
            <v>幼儿教育</v>
          </cell>
        </row>
        <row r="1061">
          <cell r="B1061" t="str">
            <v>701</v>
          </cell>
        </row>
        <row r="1061">
          <cell r="G1061" t="str">
            <v>新能源汽车检测与维修</v>
          </cell>
        </row>
        <row r="1062">
          <cell r="B1062" t="str">
            <v>701</v>
          </cell>
        </row>
        <row r="1062">
          <cell r="G1062" t="str">
            <v>电气自动化设备安装与维修</v>
          </cell>
        </row>
        <row r="1063">
          <cell r="B1063" t="str">
            <v>701</v>
          </cell>
        </row>
        <row r="1063">
          <cell r="G1063" t="str">
            <v>数控加工（数控车工）</v>
          </cell>
        </row>
        <row r="1064">
          <cell r="B1064" t="str">
            <v>701</v>
          </cell>
        </row>
        <row r="1064">
          <cell r="G1064" t="str">
            <v>数控加工（数控铣工）</v>
          </cell>
        </row>
        <row r="1065">
          <cell r="B1065" t="str">
            <v>701</v>
          </cell>
        </row>
        <row r="1065">
          <cell r="G1065" t="str">
            <v>数控加工（加工中心操作工）</v>
          </cell>
        </row>
        <row r="1066">
          <cell r="B1066" t="str">
            <v>701</v>
          </cell>
        </row>
        <row r="1066">
          <cell r="G1066" t="str">
            <v>机械设备装配与自动控制</v>
          </cell>
        </row>
        <row r="1067">
          <cell r="B1067" t="str">
            <v>701</v>
          </cell>
        </row>
        <row r="1067">
          <cell r="G1067" t="str">
            <v>机电一体化技术</v>
          </cell>
        </row>
        <row r="1068">
          <cell r="B1068" t="str">
            <v>701</v>
          </cell>
        </row>
        <row r="1068">
          <cell r="G1068" t="str">
            <v>3D打印技术应用</v>
          </cell>
        </row>
        <row r="1069">
          <cell r="B1069" t="str">
            <v>701</v>
          </cell>
        </row>
        <row r="1069">
          <cell r="G1069" t="str">
            <v>产品检测与质量控制</v>
          </cell>
        </row>
        <row r="1070">
          <cell r="B1070" t="str">
            <v>701</v>
          </cell>
        </row>
        <row r="1070">
          <cell r="G1070" t="str">
            <v>电气自动化设备安装与维修</v>
          </cell>
        </row>
        <row r="1071">
          <cell r="B1071" t="str">
            <v>701</v>
          </cell>
        </row>
        <row r="1071">
          <cell r="G1071" t="str">
            <v>楼宇自动控制设备安装与维护</v>
          </cell>
        </row>
        <row r="1072">
          <cell r="B1072" t="str">
            <v>701</v>
          </cell>
        </row>
        <row r="1072">
          <cell r="G1072" t="str">
            <v>电梯工程技术</v>
          </cell>
        </row>
        <row r="1073">
          <cell r="B1073" t="str">
            <v>701</v>
          </cell>
        </row>
        <row r="1073">
          <cell r="G1073" t="str">
            <v>计算机网络应用</v>
          </cell>
        </row>
        <row r="1074">
          <cell r="B1074" t="str">
            <v>701</v>
          </cell>
        </row>
        <row r="1074">
          <cell r="G1074" t="str">
            <v>计算机应用与维修</v>
          </cell>
        </row>
        <row r="1075">
          <cell r="B1075" t="str">
            <v>701</v>
          </cell>
        </row>
        <row r="1075">
          <cell r="G1075" t="str">
            <v>计算机动画制作</v>
          </cell>
        </row>
        <row r="1076">
          <cell r="B1076" t="str">
            <v>701</v>
          </cell>
        </row>
        <row r="1076">
          <cell r="G1076" t="str">
            <v>物联网应用技术</v>
          </cell>
        </row>
        <row r="1077">
          <cell r="B1077" t="str">
            <v>701</v>
          </cell>
        </row>
        <row r="1077">
          <cell r="G1077" t="str">
            <v>汽车维修</v>
          </cell>
        </row>
        <row r="1078">
          <cell r="B1078" t="str">
            <v>701</v>
          </cell>
        </row>
        <row r="1078">
          <cell r="G1078" t="str">
            <v>汽车钣金与涂装</v>
          </cell>
        </row>
        <row r="1079">
          <cell r="B1079" t="str">
            <v>701</v>
          </cell>
        </row>
        <row r="1079">
          <cell r="G1079" t="str">
            <v>汽车装饰与美容</v>
          </cell>
        </row>
        <row r="1080">
          <cell r="B1080" t="str">
            <v>701</v>
          </cell>
        </row>
        <row r="1080">
          <cell r="G1080" t="str">
            <v>铁路客运服务</v>
          </cell>
        </row>
        <row r="1081">
          <cell r="B1081" t="str">
            <v>701</v>
          </cell>
        </row>
        <row r="1081">
          <cell r="G1081" t="str">
            <v>城市轨道交通运输与管理</v>
          </cell>
        </row>
        <row r="1082">
          <cell r="B1082" t="str">
            <v>701</v>
          </cell>
        </row>
        <row r="1082">
          <cell r="G1082" t="str">
            <v>新能源汽车检测与维修</v>
          </cell>
        </row>
        <row r="1083">
          <cell r="B1083" t="str">
            <v>701</v>
          </cell>
        </row>
        <row r="1083">
          <cell r="G1083" t="str">
            <v>汽车技术服务与营销</v>
          </cell>
        </row>
        <row r="1084">
          <cell r="B1084" t="str">
            <v>701</v>
          </cell>
        </row>
        <row r="1084">
          <cell r="G1084" t="str">
            <v>无人机应用技术</v>
          </cell>
        </row>
        <row r="1085">
          <cell r="B1085" t="str">
            <v>701</v>
          </cell>
        </row>
        <row r="1085">
          <cell r="G1085" t="str">
            <v>智能网联汽车技术应用</v>
          </cell>
        </row>
        <row r="1086">
          <cell r="B1086" t="str">
            <v>701</v>
          </cell>
        </row>
        <row r="1086">
          <cell r="G1086" t="str">
            <v>烹饪（中式烹调）</v>
          </cell>
        </row>
        <row r="1087">
          <cell r="B1087" t="str">
            <v>701</v>
          </cell>
        </row>
        <row r="1087">
          <cell r="G1087" t="str">
            <v>烹饪（西式烹调）</v>
          </cell>
        </row>
        <row r="1088">
          <cell r="B1088" t="str">
            <v>701</v>
          </cell>
        </row>
        <row r="1088">
          <cell r="G1088" t="str">
            <v>烹饪（中西式面点）</v>
          </cell>
        </row>
        <row r="1089">
          <cell r="B1089" t="str">
            <v>701</v>
          </cell>
        </row>
        <row r="1089">
          <cell r="G1089" t="str">
            <v>美容美发与造型（美发）</v>
          </cell>
        </row>
        <row r="1090">
          <cell r="B1090" t="str">
            <v>701</v>
          </cell>
        </row>
        <row r="1090">
          <cell r="G1090" t="str">
            <v>美容美发与造型（美容）</v>
          </cell>
        </row>
        <row r="1091">
          <cell r="B1091" t="str">
            <v>701</v>
          </cell>
        </row>
        <row r="1091">
          <cell r="G1091" t="str">
            <v>美容美发与造型（化妆）</v>
          </cell>
        </row>
        <row r="1092">
          <cell r="B1092" t="str">
            <v>701</v>
          </cell>
        </row>
        <row r="1092">
          <cell r="G1092" t="str">
            <v>护理</v>
          </cell>
        </row>
        <row r="1093">
          <cell r="B1093" t="str">
            <v>701</v>
          </cell>
        </row>
        <row r="1093">
          <cell r="G1093" t="str">
            <v>旅游服务与管理</v>
          </cell>
        </row>
        <row r="1094">
          <cell r="B1094" t="str">
            <v>701</v>
          </cell>
        </row>
        <row r="1094">
          <cell r="G1094" t="str">
            <v>婴幼儿托育服务与管理</v>
          </cell>
        </row>
        <row r="1095">
          <cell r="B1095" t="str">
            <v>701</v>
          </cell>
        </row>
        <row r="1095">
          <cell r="G1095" t="str">
            <v>电子商务</v>
          </cell>
        </row>
        <row r="1096">
          <cell r="B1096" t="str">
            <v>701</v>
          </cell>
        </row>
        <row r="1096">
          <cell r="G1096" t="str">
            <v>会计</v>
          </cell>
        </row>
        <row r="1097">
          <cell r="B1097" t="str">
            <v>701</v>
          </cell>
        </row>
        <row r="1097">
          <cell r="G1097" t="str">
            <v>网络营销</v>
          </cell>
        </row>
        <row r="1098">
          <cell r="B1098" t="str">
            <v>701</v>
          </cell>
        </row>
        <row r="1098">
          <cell r="G1098" t="str">
            <v>化工分析与检验</v>
          </cell>
        </row>
        <row r="1099">
          <cell r="B1099" t="str">
            <v>701</v>
          </cell>
        </row>
        <row r="1099">
          <cell r="G1099" t="str">
            <v>化工仪表及自动化</v>
          </cell>
        </row>
        <row r="1100">
          <cell r="B1100" t="str">
            <v>701</v>
          </cell>
        </row>
        <row r="1100">
          <cell r="G1100" t="str">
            <v>化工工艺</v>
          </cell>
        </row>
        <row r="1101">
          <cell r="B1101" t="str">
            <v>701</v>
          </cell>
        </row>
        <row r="1101">
          <cell r="G1101" t="str">
            <v>建筑施工</v>
          </cell>
        </row>
        <row r="1102">
          <cell r="B1102" t="str">
            <v>701</v>
          </cell>
        </row>
        <row r="1102">
          <cell r="G1102" t="str">
            <v>市政工程施工</v>
          </cell>
        </row>
        <row r="1103">
          <cell r="B1103" t="str">
            <v>701</v>
          </cell>
        </row>
        <row r="1103">
          <cell r="G1103" t="str">
            <v>消防工程技术</v>
          </cell>
        </row>
        <row r="1104">
          <cell r="B1104" t="str">
            <v>701</v>
          </cell>
        </row>
        <row r="1104">
          <cell r="G1104" t="str">
            <v>美术设计与制作</v>
          </cell>
        </row>
        <row r="1105">
          <cell r="B1105" t="str">
            <v>701</v>
          </cell>
        </row>
        <row r="1105">
          <cell r="G1105" t="str">
            <v>室内设计</v>
          </cell>
        </row>
        <row r="1106">
          <cell r="B1106" t="str">
            <v>701</v>
          </cell>
        </row>
        <row r="1106">
          <cell r="G1106" t="str">
            <v>幼儿教育</v>
          </cell>
        </row>
        <row r="1107">
          <cell r="B1107" t="str">
            <v>705</v>
          </cell>
        </row>
        <row r="1107">
          <cell r="G1107" t="str">
            <v>幼儿教育</v>
          </cell>
        </row>
        <row r="1108">
          <cell r="B1108" t="str">
            <v>705</v>
          </cell>
        </row>
        <row r="1108">
          <cell r="G1108" t="str">
            <v>汽车维修</v>
          </cell>
        </row>
        <row r="1109">
          <cell r="B1109" t="str">
            <v>717</v>
          </cell>
        </row>
        <row r="1109">
          <cell r="G1109" t="str">
            <v>工商企业管理</v>
          </cell>
        </row>
        <row r="1110">
          <cell r="B1110" t="str">
            <v>717</v>
          </cell>
        </row>
        <row r="1110">
          <cell r="G1110" t="str">
            <v>药物分析与检验</v>
          </cell>
        </row>
        <row r="1111">
          <cell r="B1111" t="str">
            <v>717</v>
          </cell>
        </row>
        <row r="1111">
          <cell r="G1111" t="str">
            <v>工业互联网与大数据应用</v>
          </cell>
        </row>
        <row r="1112">
          <cell r="B1112" t="str">
            <v>717</v>
          </cell>
        </row>
        <row r="1112">
          <cell r="G1112" t="str">
            <v>休闲体育服务</v>
          </cell>
        </row>
        <row r="1113">
          <cell r="B1113" t="str">
            <v>717</v>
          </cell>
        </row>
        <row r="1113">
          <cell r="G1113" t="str">
            <v>电子技术应用</v>
          </cell>
        </row>
        <row r="1114">
          <cell r="B1114" t="str">
            <v>717</v>
          </cell>
        </row>
        <row r="1114">
          <cell r="G1114" t="str">
            <v>美容美发与造型（美发）</v>
          </cell>
        </row>
        <row r="1115">
          <cell r="B1115" t="str">
            <v>717</v>
          </cell>
        </row>
        <row r="1115">
          <cell r="G1115" t="str">
            <v>美容美发与造型（美容）</v>
          </cell>
        </row>
        <row r="1116">
          <cell r="B1116" t="str">
            <v>717</v>
          </cell>
        </row>
        <row r="1116">
          <cell r="G1116" t="str">
            <v>美容美发与造型（化妆）</v>
          </cell>
        </row>
        <row r="1117">
          <cell r="B1117" t="str">
            <v>717</v>
          </cell>
        </row>
        <row r="1117">
          <cell r="G1117" t="str">
            <v>中药</v>
          </cell>
        </row>
        <row r="1118">
          <cell r="B1118" t="str">
            <v>717</v>
          </cell>
        </row>
        <row r="1118">
          <cell r="G1118" t="str">
            <v>康复保健</v>
          </cell>
        </row>
        <row r="1119">
          <cell r="B1119" t="str">
            <v>717</v>
          </cell>
        </row>
        <row r="1119">
          <cell r="G1119" t="str">
            <v>新能源汽车检测与维修</v>
          </cell>
        </row>
        <row r="1120">
          <cell r="B1120" t="str">
            <v>717</v>
          </cell>
        </row>
        <row r="1120">
          <cell r="G1120" t="str">
            <v>新能源汽车检测与维修</v>
          </cell>
        </row>
        <row r="1121">
          <cell r="B1121" t="str">
            <v>717</v>
          </cell>
        </row>
        <row r="1121">
          <cell r="G1121" t="str">
            <v>无人机应用技术</v>
          </cell>
        </row>
        <row r="1122">
          <cell r="B1122" t="str">
            <v>717</v>
          </cell>
        </row>
        <row r="1122">
          <cell r="G1122" t="str">
            <v>无人机应用技术</v>
          </cell>
        </row>
        <row r="1123">
          <cell r="B1123" t="str">
            <v>717</v>
          </cell>
        </row>
        <row r="1123">
          <cell r="G1123" t="str">
            <v>飞机维修</v>
          </cell>
        </row>
        <row r="1124">
          <cell r="B1124" t="str">
            <v>717</v>
          </cell>
        </row>
        <row r="1124">
          <cell r="G1124" t="str">
            <v>飞机维修</v>
          </cell>
        </row>
        <row r="1125">
          <cell r="B1125" t="str">
            <v>717</v>
          </cell>
        </row>
        <row r="1125">
          <cell r="G1125" t="str">
            <v>烹饪（中式烹调）</v>
          </cell>
        </row>
        <row r="1126">
          <cell r="B1126" t="str">
            <v>717</v>
          </cell>
        </row>
        <row r="1126">
          <cell r="G1126" t="str">
            <v>烹饪（中式烹调）</v>
          </cell>
        </row>
        <row r="1127">
          <cell r="B1127" t="str">
            <v>717</v>
          </cell>
        </row>
        <row r="1127">
          <cell r="G1127" t="str">
            <v>电子商务</v>
          </cell>
        </row>
        <row r="1128">
          <cell r="B1128" t="str">
            <v>717</v>
          </cell>
        </row>
        <row r="1128">
          <cell r="G1128" t="str">
            <v>电子商务</v>
          </cell>
        </row>
        <row r="1129">
          <cell r="B1129" t="str">
            <v>717</v>
          </cell>
        </row>
        <row r="1129">
          <cell r="G1129" t="str">
            <v>城市轨道交通运输与管理</v>
          </cell>
        </row>
        <row r="1130">
          <cell r="B1130" t="str">
            <v>717</v>
          </cell>
        </row>
        <row r="1130">
          <cell r="G1130" t="str">
            <v>计算机网络应用</v>
          </cell>
        </row>
        <row r="1131">
          <cell r="B1131" t="str">
            <v>717</v>
          </cell>
        </row>
        <row r="1131">
          <cell r="G1131" t="str">
            <v>幼儿教育</v>
          </cell>
        </row>
        <row r="1132">
          <cell r="B1132" t="str">
            <v>717</v>
          </cell>
        </row>
        <row r="1132">
          <cell r="G1132" t="str">
            <v>护理</v>
          </cell>
        </row>
        <row r="1133">
          <cell r="B1133" t="str">
            <v>717</v>
          </cell>
        </row>
        <row r="1133">
          <cell r="G1133" t="str">
            <v>口腔义齿制造</v>
          </cell>
        </row>
        <row r="1134">
          <cell r="B1134" t="str">
            <v>717</v>
          </cell>
        </row>
        <row r="1134">
          <cell r="G1134" t="str">
            <v>航空服务</v>
          </cell>
        </row>
        <row r="1135">
          <cell r="B1135" t="str">
            <v>717</v>
          </cell>
        </row>
        <row r="1135">
          <cell r="G1135" t="str">
            <v>消防工程技术</v>
          </cell>
        </row>
        <row r="1136">
          <cell r="B1136" t="str">
            <v>717</v>
          </cell>
        </row>
        <row r="1136">
          <cell r="G1136" t="str">
            <v>室内设计</v>
          </cell>
        </row>
        <row r="1137">
          <cell r="B1137" t="str">
            <v>717</v>
          </cell>
        </row>
        <row r="1137">
          <cell r="G1137" t="str">
            <v>药物制剂</v>
          </cell>
        </row>
        <row r="1138">
          <cell r="B1138" t="str">
            <v>717</v>
          </cell>
        </row>
        <row r="1138">
          <cell r="G1138" t="str">
            <v>运动训练</v>
          </cell>
        </row>
        <row r="1139">
          <cell r="B1139" t="str">
            <v>718</v>
          </cell>
        </row>
        <row r="1139">
          <cell r="G1139" t="str">
            <v>护理</v>
          </cell>
        </row>
        <row r="1140">
          <cell r="B1140" t="str">
            <v>718</v>
          </cell>
        </row>
        <row r="1140">
          <cell r="G1140" t="str">
            <v>药物制剂</v>
          </cell>
        </row>
        <row r="1141">
          <cell r="B1141" t="str">
            <v>718</v>
          </cell>
        </row>
        <row r="1141">
          <cell r="G1141" t="str">
            <v>机械设备装配与自动控制</v>
          </cell>
        </row>
        <row r="1142">
          <cell r="B1142" t="str">
            <v>718</v>
          </cell>
        </row>
        <row r="1142">
          <cell r="G1142" t="str">
            <v>新能源汽车检测与维修</v>
          </cell>
        </row>
        <row r="1143">
          <cell r="B1143" t="str">
            <v>718</v>
          </cell>
        </row>
        <row r="1143">
          <cell r="G1143" t="str">
            <v>汽车装饰与美容</v>
          </cell>
        </row>
        <row r="1144">
          <cell r="B1144" t="str">
            <v>718</v>
          </cell>
        </row>
        <row r="1144">
          <cell r="G1144" t="str">
            <v>电子商务</v>
          </cell>
        </row>
        <row r="1145">
          <cell r="B1145" t="str">
            <v>718</v>
          </cell>
        </row>
        <row r="1145">
          <cell r="G1145" t="str">
            <v>建筑工程管理</v>
          </cell>
        </row>
        <row r="1146">
          <cell r="B1146" t="str">
            <v>718</v>
          </cell>
        </row>
        <row r="1146">
          <cell r="G1146" t="str">
            <v>幼儿教育</v>
          </cell>
        </row>
        <row r="1147">
          <cell r="B1147" t="str">
            <v>718</v>
          </cell>
        </row>
        <row r="1147">
          <cell r="G1147" t="str">
            <v>计算机应用与维修</v>
          </cell>
        </row>
        <row r="1148">
          <cell r="B1148" t="str">
            <v>001</v>
          </cell>
        </row>
        <row r="1148">
          <cell r="G1148" t="str">
            <v>数控加工（数控铣工）</v>
          </cell>
        </row>
        <row r="1149">
          <cell r="B1149" t="str">
            <v>051</v>
          </cell>
        </row>
        <row r="1149">
          <cell r="G1149" t="str">
            <v>电梯工程技术</v>
          </cell>
        </row>
        <row r="1150">
          <cell r="B1150" t="str">
            <v>053</v>
          </cell>
        </row>
        <row r="1150">
          <cell r="G1150" t="str">
            <v>网络营销</v>
          </cell>
        </row>
        <row r="1151">
          <cell r="B1151" t="str">
            <v>101</v>
          </cell>
        </row>
        <row r="1151">
          <cell r="G1151" t="str">
            <v>食品加工与检验</v>
          </cell>
        </row>
        <row r="1152">
          <cell r="B1152" t="str">
            <v>201</v>
          </cell>
        </row>
        <row r="1152">
          <cell r="G1152" t="str">
            <v>汽车钣金与涂装</v>
          </cell>
        </row>
        <row r="1153">
          <cell r="B1153" t="str">
            <v>206</v>
          </cell>
        </row>
        <row r="1153">
          <cell r="G1153" t="str">
            <v>新能源汽车检测与维修</v>
          </cell>
        </row>
        <row r="1154">
          <cell r="B1154" t="str">
            <v>206</v>
          </cell>
        </row>
        <row r="1154">
          <cell r="G1154" t="str">
            <v>护理</v>
          </cell>
        </row>
        <row r="1155">
          <cell r="B1155" t="str">
            <v>206</v>
          </cell>
        </row>
        <row r="1155">
          <cell r="G1155" t="str">
            <v>运动训练</v>
          </cell>
        </row>
        <row r="1156">
          <cell r="B1156" t="str">
            <v>301</v>
          </cell>
        </row>
        <row r="1156">
          <cell r="G1156" t="str">
            <v>机电一体化技术</v>
          </cell>
        </row>
        <row r="1157">
          <cell r="B1157" t="str">
            <v>301</v>
          </cell>
        </row>
        <row r="1157">
          <cell r="G1157" t="str">
            <v>电气自动化设备安装与维修</v>
          </cell>
        </row>
        <row r="1158">
          <cell r="B1158" t="str">
            <v>401</v>
          </cell>
        </row>
        <row r="1158">
          <cell r="G1158" t="str">
            <v>数控加工（数控车工）</v>
          </cell>
        </row>
        <row r="1159">
          <cell r="B1159" t="str">
            <v>401</v>
          </cell>
        </row>
        <row r="1159">
          <cell r="G1159" t="str">
            <v>会计</v>
          </cell>
        </row>
        <row r="1160">
          <cell r="B1160" t="str">
            <v>520</v>
          </cell>
        </row>
        <row r="1160">
          <cell r="G1160" t="str">
            <v>航空服务</v>
          </cell>
        </row>
        <row r="1161">
          <cell r="B1161" t="str">
            <v>524</v>
          </cell>
        </row>
        <row r="1161">
          <cell r="G1161" t="str">
            <v>3D打印技术应用</v>
          </cell>
        </row>
        <row r="1162">
          <cell r="B1162" t="str">
            <v>524</v>
          </cell>
        </row>
        <row r="1162">
          <cell r="G1162" t="str">
            <v>计算机网络应用</v>
          </cell>
        </row>
        <row r="1163">
          <cell r="B1163" t="str">
            <v>524</v>
          </cell>
        </row>
        <row r="1163">
          <cell r="G1163" t="str">
            <v>新能源汽车检测与维修</v>
          </cell>
        </row>
        <row r="1164">
          <cell r="B1164" t="str">
            <v>524</v>
          </cell>
        </row>
        <row r="1164">
          <cell r="G1164" t="str">
            <v>烹饪（中式烹调）</v>
          </cell>
        </row>
        <row r="1165">
          <cell r="B1165" t="str">
            <v>524</v>
          </cell>
        </row>
        <row r="1165">
          <cell r="G1165" t="str">
            <v>烹饪（中西式面点）</v>
          </cell>
        </row>
        <row r="1166">
          <cell r="B1166" t="str">
            <v>524</v>
          </cell>
        </row>
        <row r="1166">
          <cell r="G1166" t="str">
            <v>休闲体育服务</v>
          </cell>
        </row>
        <row r="1167">
          <cell r="B1167" t="str">
            <v>524</v>
          </cell>
        </row>
        <row r="1167">
          <cell r="G1167" t="str">
            <v>护理</v>
          </cell>
        </row>
        <row r="1168">
          <cell r="B1168" t="str">
            <v>524</v>
          </cell>
        </row>
        <row r="1168">
          <cell r="G1168" t="str">
            <v>旅游服务与管理</v>
          </cell>
        </row>
        <row r="1169">
          <cell r="B1169" t="str">
            <v>524</v>
          </cell>
        </row>
        <row r="1169">
          <cell r="G1169" t="str">
            <v>形象设计</v>
          </cell>
        </row>
        <row r="1170">
          <cell r="B1170" t="str">
            <v>524</v>
          </cell>
        </row>
        <row r="1170">
          <cell r="G1170" t="str">
            <v>电子商务</v>
          </cell>
        </row>
        <row r="1171">
          <cell r="B1171" t="str">
            <v>524</v>
          </cell>
        </row>
        <row r="1171">
          <cell r="G1171" t="str">
            <v>消防工程技术</v>
          </cell>
        </row>
        <row r="1172">
          <cell r="B1172" t="str">
            <v>524</v>
          </cell>
        </row>
        <row r="1172">
          <cell r="G1172" t="str">
            <v>药品营销</v>
          </cell>
        </row>
        <row r="1173">
          <cell r="B1173" t="str">
            <v>057</v>
          </cell>
        </row>
        <row r="1173">
          <cell r="G1173" t="str">
            <v>数控加工（数控车工）</v>
          </cell>
        </row>
        <row r="1174">
          <cell r="B1174" t="str">
            <v>057</v>
          </cell>
        </row>
        <row r="1174">
          <cell r="G1174" t="str">
            <v>工业机器人应用与维护</v>
          </cell>
        </row>
        <row r="1175">
          <cell r="B1175" t="str">
            <v>057</v>
          </cell>
        </row>
        <row r="1175">
          <cell r="G1175" t="str">
            <v>计算机网络应用</v>
          </cell>
        </row>
        <row r="1176">
          <cell r="B1176" t="str">
            <v>057</v>
          </cell>
        </row>
        <row r="1176">
          <cell r="G1176" t="str">
            <v>计算机应用与维修</v>
          </cell>
        </row>
        <row r="1177">
          <cell r="B1177" t="str">
            <v>057</v>
          </cell>
        </row>
        <row r="1177">
          <cell r="G1177" t="str">
            <v>城市轨道交通运输与管理</v>
          </cell>
        </row>
        <row r="1178">
          <cell r="B1178" t="str">
            <v>057</v>
          </cell>
        </row>
        <row r="1178">
          <cell r="G1178" t="str">
            <v>新能源汽车检测与维修</v>
          </cell>
        </row>
        <row r="1179">
          <cell r="B1179" t="str">
            <v>057</v>
          </cell>
        </row>
        <row r="1179">
          <cell r="G1179" t="str">
            <v>烹饪（中式烹调）</v>
          </cell>
        </row>
        <row r="1180">
          <cell r="B1180" t="str">
            <v>057</v>
          </cell>
        </row>
        <row r="1180">
          <cell r="G1180" t="str">
            <v>美容美发与造型（化妆）</v>
          </cell>
        </row>
        <row r="1181">
          <cell r="B1181" t="str">
            <v>057</v>
          </cell>
        </row>
        <row r="1181">
          <cell r="G1181" t="str">
            <v>电子商务</v>
          </cell>
        </row>
        <row r="1182">
          <cell r="B1182" t="str">
            <v>057</v>
          </cell>
        </row>
        <row r="1182">
          <cell r="G1182" t="str">
            <v>食品加工与检验</v>
          </cell>
        </row>
        <row r="1183">
          <cell r="B1183" t="str">
            <v>057</v>
          </cell>
        </row>
        <row r="1183">
          <cell r="G1183" t="str">
            <v>口腔义齿制造</v>
          </cell>
        </row>
        <row r="1184">
          <cell r="B1184" t="str">
            <v>611</v>
          </cell>
        </row>
        <row r="1184">
          <cell r="G1184" t="str">
            <v>无人机应用技术</v>
          </cell>
        </row>
        <row r="1185">
          <cell r="B1185" t="str">
            <v>701</v>
          </cell>
        </row>
        <row r="1185">
          <cell r="G1185" t="str">
            <v>电气自动化设备安装与维修</v>
          </cell>
        </row>
        <row r="1186">
          <cell r="B1186" t="str">
            <v>701</v>
          </cell>
        </row>
        <row r="1186">
          <cell r="G1186" t="str">
            <v>音乐</v>
          </cell>
        </row>
        <row r="1187">
          <cell r="B1187" t="str">
            <v>701</v>
          </cell>
        </row>
        <row r="1187">
          <cell r="G1187" t="str">
            <v>舞蹈表演</v>
          </cell>
        </row>
        <row r="1188">
          <cell r="B1188" t="str">
            <v>701</v>
          </cell>
        </row>
        <row r="1188">
          <cell r="G1188" t="str">
            <v>运动训练</v>
          </cell>
        </row>
        <row r="1189">
          <cell r="B1189" t="str">
            <v>718</v>
          </cell>
        </row>
        <row r="1189">
          <cell r="G1189" t="str">
            <v>化工工艺</v>
          </cell>
        </row>
        <row r="1190">
          <cell r="B1190" t="str">
            <v>901</v>
          </cell>
        </row>
        <row r="1190">
          <cell r="G1190" t="str">
            <v>酒店管理</v>
          </cell>
        </row>
        <row r="1191">
          <cell r="B1191" t="str">
            <v>901</v>
          </cell>
        </row>
        <row r="1191">
          <cell r="G1191" t="str">
            <v>酒店管理</v>
          </cell>
        </row>
        <row r="1192">
          <cell r="B1192" t="str">
            <v>901</v>
          </cell>
        </row>
        <row r="1192">
          <cell r="G1192" t="str">
            <v>无人机应用技术</v>
          </cell>
        </row>
        <row r="1193">
          <cell r="B1193" t="str">
            <v>052</v>
          </cell>
        </row>
        <row r="1193">
          <cell r="G1193" t="str">
            <v>铁路客运服务</v>
          </cell>
        </row>
        <row r="1194">
          <cell r="B1194" t="str">
            <v>701</v>
          </cell>
        </row>
        <row r="1194">
          <cell r="G1194" t="str">
            <v>电子商务</v>
          </cell>
        </row>
        <row r="1195">
          <cell r="B1195" t="str">
            <v>701</v>
          </cell>
        </row>
        <row r="1195">
          <cell r="G1195" t="str">
            <v>电气自动化设备安装与维修</v>
          </cell>
        </row>
        <row r="1196">
          <cell r="B1196" t="str">
            <v>701</v>
          </cell>
        </row>
        <row r="1196">
          <cell r="G1196" t="str">
            <v>数控加工（数控车工）</v>
          </cell>
        </row>
        <row r="1197">
          <cell r="B1197" t="str">
            <v>701</v>
          </cell>
        </row>
        <row r="1197">
          <cell r="G1197" t="str">
            <v>形象设计</v>
          </cell>
        </row>
        <row r="1198">
          <cell r="B1198" t="str">
            <v>701</v>
          </cell>
        </row>
        <row r="1198">
          <cell r="G1198" t="str">
            <v>汽车装饰与美容</v>
          </cell>
        </row>
        <row r="1199">
          <cell r="B1199" t="str">
            <v>701</v>
          </cell>
        </row>
        <row r="1199">
          <cell r="G1199" t="str">
            <v>智能网联汽车技术应用</v>
          </cell>
        </row>
        <row r="1200">
          <cell r="B1200" t="str">
            <v>802</v>
          </cell>
        </row>
        <row r="1200">
          <cell r="G1200" t="str">
            <v>数控加工（数控车工）</v>
          </cell>
        </row>
        <row r="1201">
          <cell r="B1201" t="str">
            <v>802</v>
          </cell>
        </row>
        <row r="1201">
          <cell r="G1201" t="str">
            <v>机电一体化技术</v>
          </cell>
        </row>
        <row r="1202">
          <cell r="B1202" t="str">
            <v>802</v>
          </cell>
        </row>
        <row r="1202">
          <cell r="G1202" t="str">
            <v>化工分析与检验</v>
          </cell>
        </row>
        <row r="1203">
          <cell r="B1203" t="str">
            <v>802</v>
          </cell>
        </row>
        <row r="1203">
          <cell r="G1203" t="str">
            <v>制浆造纸工艺</v>
          </cell>
        </row>
        <row r="1204">
          <cell r="B1204" t="str">
            <v>903</v>
          </cell>
        </row>
        <row r="1204">
          <cell r="G1204" t="str">
            <v>电气自动化设备安装与维修</v>
          </cell>
        </row>
        <row r="1205">
          <cell r="B1205" t="str">
            <v>903</v>
          </cell>
        </row>
        <row r="1205">
          <cell r="G1205" t="str">
            <v>计算机应用与维修</v>
          </cell>
        </row>
        <row r="1206">
          <cell r="B1206" t="str">
            <v>903</v>
          </cell>
        </row>
        <row r="1206">
          <cell r="G1206" t="str">
            <v>智能网联汽车技术应用</v>
          </cell>
        </row>
        <row r="1207">
          <cell r="B1207" t="str">
            <v>903</v>
          </cell>
        </row>
        <row r="1207">
          <cell r="G1207" t="str">
            <v>智能网联汽车技术应用</v>
          </cell>
        </row>
        <row r="1208">
          <cell r="B1208" t="str">
            <v>101</v>
          </cell>
        </row>
        <row r="1208">
          <cell r="G1208" t="str">
            <v>高分子材料加工</v>
          </cell>
        </row>
        <row r="1209">
          <cell r="B1209" t="str">
            <v>201</v>
          </cell>
        </row>
        <row r="1209">
          <cell r="G1209" t="str">
            <v>园林技术</v>
          </cell>
        </row>
        <row r="1210">
          <cell r="B1210" t="str">
            <v>201</v>
          </cell>
        </row>
        <row r="1210">
          <cell r="G1210" t="str">
            <v>园林技术</v>
          </cell>
        </row>
        <row r="1211">
          <cell r="B1211" t="str">
            <v>201</v>
          </cell>
        </row>
        <row r="1211">
          <cell r="G1211" t="str">
            <v>电子商务</v>
          </cell>
        </row>
        <row r="1212">
          <cell r="B1212" t="str">
            <v>201</v>
          </cell>
        </row>
        <row r="1212">
          <cell r="G1212" t="str">
            <v>电子技术应用</v>
          </cell>
        </row>
        <row r="1213">
          <cell r="B1213" t="str">
            <v>051</v>
          </cell>
        </row>
        <row r="1213">
          <cell r="G1213" t="str">
            <v>酒店管理</v>
          </cell>
        </row>
        <row r="1214">
          <cell r="B1214" t="str">
            <v>051</v>
          </cell>
        </row>
        <row r="1214">
          <cell r="G1214" t="str">
            <v>珠宝首饰鉴定与营销</v>
          </cell>
        </row>
        <row r="1215">
          <cell r="B1215" t="str">
            <v>052</v>
          </cell>
        </row>
        <row r="1215">
          <cell r="G1215" t="str">
            <v>饭店（酒店）服务</v>
          </cell>
        </row>
        <row r="1216">
          <cell r="B1216" t="str">
            <v>052</v>
          </cell>
        </row>
        <row r="1216">
          <cell r="G1216" t="str">
            <v>烹饪（中式烹调）</v>
          </cell>
        </row>
        <row r="1217">
          <cell r="B1217" t="str">
            <v>052</v>
          </cell>
        </row>
        <row r="1217">
          <cell r="G1217" t="str">
            <v>烹饪（中式烹调）</v>
          </cell>
        </row>
        <row r="1218">
          <cell r="B1218" t="str">
            <v>052</v>
          </cell>
        </row>
        <row r="1218">
          <cell r="G1218" t="str">
            <v>新能源汽车检测与维修</v>
          </cell>
        </row>
        <row r="1219">
          <cell r="B1219" t="str">
            <v>052</v>
          </cell>
        </row>
        <row r="1219">
          <cell r="G1219" t="str">
            <v>机电一体化技术</v>
          </cell>
        </row>
        <row r="1220">
          <cell r="B1220" t="str">
            <v>052</v>
          </cell>
        </row>
        <row r="1220">
          <cell r="G1220" t="str">
            <v>电子商务</v>
          </cell>
        </row>
        <row r="1221">
          <cell r="B1221" t="str">
            <v>052</v>
          </cell>
        </row>
        <row r="1221">
          <cell r="G1221" t="str">
            <v>电子商务</v>
          </cell>
        </row>
        <row r="1222">
          <cell r="B1222" t="str">
            <v>052</v>
          </cell>
        </row>
        <row r="1222">
          <cell r="G1222" t="str">
            <v>电气自动化设备安装与维修</v>
          </cell>
        </row>
        <row r="1223">
          <cell r="B1223" t="str">
            <v>052</v>
          </cell>
        </row>
        <row r="1223">
          <cell r="G1223" t="str">
            <v>护理</v>
          </cell>
        </row>
        <row r="1224">
          <cell r="B1224" t="str">
            <v>052</v>
          </cell>
        </row>
        <row r="1224">
          <cell r="G1224" t="str">
            <v>交通客运服务</v>
          </cell>
        </row>
        <row r="1225">
          <cell r="B1225" t="str">
            <v>115</v>
          </cell>
        </row>
        <row r="1225">
          <cell r="G1225" t="str">
            <v>计算机应用与维修</v>
          </cell>
        </row>
        <row r="1226">
          <cell r="B1226" t="str">
            <v>115</v>
          </cell>
        </row>
        <row r="1226">
          <cell r="G1226" t="str">
            <v>电气自动化设备安装与维修</v>
          </cell>
        </row>
        <row r="1227">
          <cell r="B1227" t="str">
            <v>115</v>
          </cell>
        </row>
        <row r="1227">
          <cell r="G1227" t="str">
            <v>机电一体化技术</v>
          </cell>
        </row>
        <row r="1228">
          <cell r="B1228" t="str">
            <v>611</v>
          </cell>
        </row>
        <row r="1228">
          <cell r="G1228" t="str">
            <v>电气自动化设备安装与维修</v>
          </cell>
        </row>
        <row r="1229">
          <cell r="B1229" t="str">
            <v>611</v>
          </cell>
        </row>
        <row r="1229">
          <cell r="G1229" t="str">
            <v>护理</v>
          </cell>
        </row>
        <row r="1230">
          <cell r="B1230" t="str">
            <v>611</v>
          </cell>
        </row>
        <row r="1230">
          <cell r="G1230" t="str">
            <v>电子商务</v>
          </cell>
        </row>
        <row r="1231">
          <cell r="B1231" t="str">
            <v>611</v>
          </cell>
        </row>
        <row r="1231">
          <cell r="G1231" t="str">
            <v>平面设计</v>
          </cell>
        </row>
        <row r="1232">
          <cell r="B1232" t="str">
            <v>611</v>
          </cell>
        </row>
        <row r="1232">
          <cell r="G1232" t="str">
            <v>工商企业管理</v>
          </cell>
        </row>
        <row r="1233">
          <cell r="B1233" t="str">
            <v>901</v>
          </cell>
        </row>
        <row r="1233">
          <cell r="G1233" t="str">
            <v>电气自动化设备安装与维修</v>
          </cell>
        </row>
        <row r="1234">
          <cell r="B1234" t="str">
            <v>901</v>
          </cell>
        </row>
        <row r="1234">
          <cell r="G1234" t="str">
            <v>电气自动化设备安装与维修</v>
          </cell>
        </row>
        <row r="1235">
          <cell r="B1235" t="str">
            <v>901</v>
          </cell>
        </row>
        <row r="1235">
          <cell r="G1235" t="str">
            <v>电子技术应用</v>
          </cell>
        </row>
        <row r="1236">
          <cell r="B1236" t="str">
            <v>901</v>
          </cell>
        </row>
        <row r="1236">
          <cell r="G1236" t="str">
            <v>化工工艺</v>
          </cell>
        </row>
        <row r="1237">
          <cell r="B1237" t="str">
            <v>901</v>
          </cell>
        </row>
        <row r="1237">
          <cell r="G1237" t="str">
            <v>化工工艺</v>
          </cell>
        </row>
        <row r="1238">
          <cell r="B1238" t="str">
            <v>903</v>
          </cell>
        </row>
        <row r="1238">
          <cell r="G1238" t="str">
            <v>化工工艺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7"/>
      <sheetName val="各校在校生人数"/>
      <sheetName val="各校各专业人数(原始序号"/>
      <sheetName val="Sheet10"/>
      <sheetName val="Sheet3"/>
      <sheetName val="各校各专业人数 （防止重复"/>
      <sheetName val="烹饪专业及学校招就科信息及地址"/>
      <sheetName val="毕业（入学）"/>
      <sheetName val="各校专业"/>
      <sheetName val="导出计数_院校名称"/>
      <sheetName val="导出计数_专业子类"/>
      <sheetName val="20251101各专业人数"/>
      <sheetName val="导出计数_专业大类"/>
      <sheetName val="专业类归一 (2)"/>
      <sheetName val="Sheet2"/>
      <sheetName val="2025年各专业招生人数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D1" t="str">
            <v>代码</v>
          </cell>
        </row>
        <row r="1">
          <cell r="G1" t="str">
            <v>专业子类</v>
          </cell>
        </row>
        <row r="2">
          <cell r="D2" t="str">
            <v>062</v>
          </cell>
        </row>
        <row r="2">
          <cell r="G2" t="str">
            <v>电子商务</v>
          </cell>
        </row>
        <row r="3">
          <cell r="D3" t="str">
            <v>062</v>
          </cell>
        </row>
        <row r="3">
          <cell r="G3" t="str">
            <v>会计</v>
          </cell>
        </row>
        <row r="4">
          <cell r="D4" t="str">
            <v>062</v>
          </cell>
        </row>
        <row r="4">
          <cell r="G4" t="str">
            <v>网络营销</v>
          </cell>
        </row>
        <row r="5">
          <cell r="D5" t="str">
            <v>062</v>
          </cell>
        </row>
        <row r="5">
          <cell r="G5" t="str">
            <v>护理</v>
          </cell>
        </row>
        <row r="6">
          <cell r="D6" t="str">
            <v>001</v>
          </cell>
        </row>
        <row r="6">
          <cell r="G6" t="str">
            <v>烹调工艺与营养</v>
          </cell>
        </row>
        <row r="7">
          <cell r="D7" t="str">
            <v>001</v>
          </cell>
        </row>
        <row r="7">
          <cell r="G7" t="str">
            <v>烹饪（中式烹调）</v>
          </cell>
        </row>
        <row r="8">
          <cell r="D8" t="str">
            <v>062</v>
          </cell>
        </row>
        <row r="8">
          <cell r="G8" t="str">
            <v>休闲体育服务</v>
          </cell>
        </row>
        <row r="9">
          <cell r="D9" t="str">
            <v>062</v>
          </cell>
        </row>
        <row r="9">
          <cell r="G9" t="str">
            <v>城市轨道交通运输与管理</v>
          </cell>
        </row>
        <row r="10">
          <cell r="D10" t="str">
            <v>062</v>
          </cell>
        </row>
        <row r="10">
          <cell r="G10" t="str">
            <v>航空服务</v>
          </cell>
        </row>
        <row r="11">
          <cell r="D11" t="str">
            <v>062</v>
          </cell>
        </row>
        <row r="11">
          <cell r="G11" t="str">
            <v>汽车维修</v>
          </cell>
        </row>
        <row r="12">
          <cell r="D12" t="str">
            <v>062</v>
          </cell>
        </row>
        <row r="12">
          <cell r="G12" t="str">
            <v>幼儿教育</v>
          </cell>
        </row>
        <row r="13">
          <cell r="D13" t="str">
            <v>062</v>
          </cell>
        </row>
        <row r="13">
          <cell r="G13" t="str">
            <v>平面设计</v>
          </cell>
        </row>
        <row r="14">
          <cell r="D14" t="str">
            <v>062</v>
          </cell>
        </row>
        <row r="14">
          <cell r="G14" t="str">
            <v>室内设计</v>
          </cell>
        </row>
        <row r="15">
          <cell r="D15" t="str">
            <v>062</v>
          </cell>
        </row>
        <row r="15">
          <cell r="G15" t="str">
            <v>计算机动画制作</v>
          </cell>
        </row>
        <row r="16">
          <cell r="D16" t="str">
            <v>062</v>
          </cell>
        </row>
        <row r="16">
          <cell r="G16" t="str">
            <v>计算机网络应用</v>
          </cell>
        </row>
        <row r="17">
          <cell r="D17" t="str">
            <v>062</v>
          </cell>
        </row>
        <row r="17">
          <cell r="G17" t="str">
            <v>计算机应用与维修</v>
          </cell>
        </row>
        <row r="18">
          <cell r="D18" t="str">
            <v>062</v>
          </cell>
        </row>
        <row r="18">
          <cell r="G18" t="str">
            <v>口腔义齿制造</v>
          </cell>
        </row>
        <row r="19">
          <cell r="D19" t="str">
            <v>062</v>
          </cell>
        </row>
        <row r="19">
          <cell r="G19" t="str">
            <v>药物制剂</v>
          </cell>
        </row>
        <row r="20">
          <cell r="D20" t="str">
            <v>057</v>
          </cell>
        </row>
        <row r="20">
          <cell r="G20" t="str">
            <v>电子商务</v>
          </cell>
        </row>
        <row r="21">
          <cell r="D21" t="str">
            <v>057</v>
          </cell>
        </row>
        <row r="21">
          <cell r="G21" t="str">
            <v>会计</v>
          </cell>
        </row>
        <row r="22">
          <cell r="D22" t="str">
            <v>057</v>
          </cell>
        </row>
        <row r="22">
          <cell r="G22" t="str">
            <v>工业机器人应用与维护</v>
          </cell>
        </row>
        <row r="23">
          <cell r="D23" t="str">
            <v>057</v>
          </cell>
        </row>
        <row r="23">
          <cell r="G23" t="str">
            <v>护理</v>
          </cell>
        </row>
        <row r="24">
          <cell r="D24" t="str">
            <v>057</v>
          </cell>
        </row>
        <row r="24">
          <cell r="G24" t="str">
            <v>美容美发与造型（美发）</v>
          </cell>
        </row>
        <row r="25">
          <cell r="D25" t="str">
            <v>057</v>
          </cell>
        </row>
        <row r="25">
          <cell r="G25" t="str">
            <v>美容美发与造型（美容）</v>
          </cell>
        </row>
        <row r="26">
          <cell r="D26" t="str">
            <v>001</v>
          </cell>
        </row>
        <row r="26">
          <cell r="G26" t="str">
            <v>烹饪（中西式面点）</v>
          </cell>
        </row>
        <row r="27">
          <cell r="D27" t="str">
            <v>012</v>
          </cell>
        </row>
        <row r="27">
          <cell r="G27" t="str">
            <v>烹饪（中式烹调）</v>
          </cell>
        </row>
        <row r="28">
          <cell r="D28" t="str">
            <v>057</v>
          </cell>
        </row>
        <row r="28">
          <cell r="G28" t="str">
            <v>形象设计</v>
          </cell>
        </row>
        <row r="29">
          <cell r="D29" t="str">
            <v>057</v>
          </cell>
        </row>
        <row r="29">
          <cell r="G29" t="str">
            <v>机电一体化技术</v>
          </cell>
        </row>
        <row r="30">
          <cell r="D30" t="str">
            <v>057</v>
          </cell>
        </row>
        <row r="30">
          <cell r="G30" t="str">
            <v>数控加工（数控车工）</v>
          </cell>
        </row>
        <row r="31">
          <cell r="D31" t="str">
            <v>057</v>
          </cell>
        </row>
        <row r="31">
          <cell r="G31" t="str">
            <v>建筑施工</v>
          </cell>
        </row>
        <row r="32">
          <cell r="D32" t="str">
            <v>057</v>
          </cell>
        </row>
        <row r="32">
          <cell r="G32" t="str">
            <v>消防工程技术</v>
          </cell>
        </row>
        <row r="33">
          <cell r="D33" t="str">
            <v>057</v>
          </cell>
        </row>
        <row r="33">
          <cell r="G33" t="str">
            <v>城市轨道交通运输与管理</v>
          </cell>
        </row>
        <row r="34">
          <cell r="D34" t="str">
            <v>057</v>
          </cell>
        </row>
        <row r="34">
          <cell r="G34" t="str">
            <v>汽车维修</v>
          </cell>
        </row>
        <row r="35">
          <cell r="D35" t="str">
            <v>057</v>
          </cell>
        </row>
        <row r="35">
          <cell r="G35" t="str">
            <v>无人机应用技术</v>
          </cell>
        </row>
        <row r="36">
          <cell r="D36" t="str">
            <v>057</v>
          </cell>
        </row>
        <row r="36">
          <cell r="G36" t="str">
            <v>新能源汽车检测与维修</v>
          </cell>
        </row>
        <row r="37">
          <cell r="D37" t="str">
            <v>057</v>
          </cell>
        </row>
        <row r="37">
          <cell r="G37" t="str">
            <v>幼儿教育</v>
          </cell>
        </row>
        <row r="38">
          <cell r="D38" t="str">
            <v>057</v>
          </cell>
        </row>
        <row r="38">
          <cell r="G38" t="str">
            <v>食品加工与检验</v>
          </cell>
        </row>
        <row r="39">
          <cell r="D39" t="str">
            <v>057</v>
          </cell>
        </row>
        <row r="39">
          <cell r="G39" t="str">
            <v>平面设计</v>
          </cell>
        </row>
        <row r="40">
          <cell r="D40" t="str">
            <v>057</v>
          </cell>
        </row>
        <row r="40">
          <cell r="G40" t="str">
            <v>室内设计</v>
          </cell>
        </row>
        <row r="41">
          <cell r="D41" t="str">
            <v>057</v>
          </cell>
        </row>
        <row r="41">
          <cell r="G41" t="str">
            <v>计算机动画制作</v>
          </cell>
        </row>
        <row r="42">
          <cell r="D42" t="str">
            <v>057</v>
          </cell>
        </row>
        <row r="42">
          <cell r="G42" t="str">
            <v>计算机广告制作</v>
          </cell>
        </row>
        <row r="43">
          <cell r="D43" t="str">
            <v>057</v>
          </cell>
        </row>
        <row r="43">
          <cell r="G43" t="str">
            <v>计算机网络应用</v>
          </cell>
        </row>
        <row r="44">
          <cell r="D44" t="str">
            <v>057</v>
          </cell>
        </row>
        <row r="44">
          <cell r="G44" t="str">
            <v>计算机应用与维修</v>
          </cell>
        </row>
        <row r="45">
          <cell r="D45" t="str">
            <v>057</v>
          </cell>
        </row>
        <row r="45">
          <cell r="G45" t="str">
            <v>网络与信息安全</v>
          </cell>
        </row>
        <row r="46">
          <cell r="D46" t="str">
            <v>057</v>
          </cell>
        </row>
        <row r="46">
          <cell r="G46" t="str">
            <v>口腔义齿制造</v>
          </cell>
        </row>
        <row r="47">
          <cell r="D47" t="str">
            <v>057</v>
          </cell>
        </row>
        <row r="47">
          <cell r="G47" t="str">
            <v>药物制剂</v>
          </cell>
        </row>
        <row r="48">
          <cell r="D48" t="str">
            <v>001</v>
          </cell>
        </row>
        <row r="48">
          <cell r="G48" t="str">
            <v>财务管理</v>
          </cell>
        </row>
        <row r="49">
          <cell r="D49" t="str">
            <v>001</v>
          </cell>
        </row>
        <row r="49">
          <cell r="G49" t="str">
            <v>电子商务</v>
          </cell>
        </row>
        <row r="50">
          <cell r="D50" t="str">
            <v>001</v>
          </cell>
        </row>
        <row r="50">
          <cell r="G50" t="str">
            <v>会计</v>
          </cell>
        </row>
        <row r="51">
          <cell r="D51" t="str">
            <v>001</v>
          </cell>
        </row>
        <row r="51">
          <cell r="G51" t="str">
            <v>网络营销</v>
          </cell>
        </row>
        <row r="52">
          <cell r="D52" t="str">
            <v>001</v>
          </cell>
        </row>
        <row r="52">
          <cell r="G52" t="str">
            <v>电气自动化设备安装与维修</v>
          </cell>
        </row>
        <row r="53">
          <cell r="D53" t="str">
            <v>001</v>
          </cell>
        </row>
        <row r="53">
          <cell r="G53" t="str">
            <v>电子技术应用</v>
          </cell>
        </row>
        <row r="54">
          <cell r="D54" t="str">
            <v>001</v>
          </cell>
        </row>
        <row r="54">
          <cell r="G54" t="str">
            <v>光电技术应用</v>
          </cell>
        </row>
        <row r="55">
          <cell r="D55" t="str">
            <v>001</v>
          </cell>
        </row>
        <row r="55">
          <cell r="G55" t="str">
            <v>茶艺</v>
          </cell>
        </row>
        <row r="56">
          <cell r="D56" t="str">
            <v>001</v>
          </cell>
        </row>
        <row r="56">
          <cell r="G56" t="str">
            <v>会展服务与管理</v>
          </cell>
        </row>
        <row r="57">
          <cell r="D57" t="str">
            <v>001</v>
          </cell>
        </row>
        <row r="57">
          <cell r="G57" t="str">
            <v>酒店管理</v>
          </cell>
        </row>
        <row r="58">
          <cell r="D58" t="str">
            <v>001</v>
          </cell>
        </row>
        <row r="58">
          <cell r="G58" t="str">
            <v>美容美发与造型（美发）</v>
          </cell>
        </row>
        <row r="59">
          <cell r="D59" t="str">
            <v>001</v>
          </cell>
        </row>
        <row r="59">
          <cell r="G59" t="str">
            <v>美容美发与造型（美容）</v>
          </cell>
        </row>
        <row r="60">
          <cell r="D60" t="str">
            <v>012</v>
          </cell>
        </row>
        <row r="60">
          <cell r="G60" t="str">
            <v>烹饪（中西式面点）</v>
          </cell>
        </row>
        <row r="61">
          <cell r="D61" t="str">
            <v>051</v>
          </cell>
        </row>
        <row r="61">
          <cell r="G61" t="str">
            <v>烹饪（西式烹调）</v>
          </cell>
        </row>
        <row r="62">
          <cell r="D62" t="str">
            <v>051</v>
          </cell>
        </row>
        <row r="62">
          <cell r="G62" t="str">
            <v>烹饪（中式烹调）</v>
          </cell>
        </row>
        <row r="63">
          <cell r="D63" t="str">
            <v>001</v>
          </cell>
        </row>
        <row r="63">
          <cell r="G63" t="str">
            <v>形象设计</v>
          </cell>
        </row>
        <row r="64">
          <cell r="D64" t="str">
            <v>001</v>
          </cell>
        </row>
        <row r="64">
          <cell r="G64" t="str">
            <v>3D打印技术应用</v>
          </cell>
        </row>
        <row r="65">
          <cell r="D65" t="str">
            <v>001</v>
          </cell>
        </row>
        <row r="65">
          <cell r="G65" t="str">
            <v>机电一体化技术</v>
          </cell>
        </row>
        <row r="66">
          <cell r="D66" t="str">
            <v>001</v>
          </cell>
        </row>
        <row r="66">
          <cell r="G66" t="str">
            <v>数控加工（数控车工）</v>
          </cell>
        </row>
        <row r="67">
          <cell r="D67" t="str">
            <v>001</v>
          </cell>
        </row>
        <row r="67">
          <cell r="G67" t="str">
            <v>数控加工（数控铣工）</v>
          </cell>
        </row>
        <row r="68">
          <cell r="D68" t="str">
            <v>001</v>
          </cell>
        </row>
        <row r="68">
          <cell r="G68" t="str">
            <v>智能装备运行与维护</v>
          </cell>
        </row>
        <row r="69">
          <cell r="D69" t="str">
            <v>001</v>
          </cell>
        </row>
        <row r="69">
          <cell r="G69" t="str">
            <v>建筑施工</v>
          </cell>
        </row>
        <row r="70">
          <cell r="D70" t="str">
            <v>001</v>
          </cell>
        </row>
        <row r="70">
          <cell r="G70" t="str">
            <v>汽车维修</v>
          </cell>
        </row>
        <row r="71">
          <cell r="D71" t="str">
            <v>001</v>
          </cell>
        </row>
        <row r="71">
          <cell r="G71" t="str">
            <v>无人机应用技术</v>
          </cell>
        </row>
        <row r="72">
          <cell r="D72" t="str">
            <v>001</v>
          </cell>
        </row>
        <row r="72">
          <cell r="G72" t="str">
            <v>现代物流</v>
          </cell>
        </row>
        <row r="73">
          <cell r="D73" t="str">
            <v>001</v>
          </cell>
        </row>
        <row r="73">
          <cell r="G73" t="str">
            <v>新能源汽车检测与维修</v>
          </cell>
        </row>
        <row r="74">
          <cell r="D74" t="str">
            <v>001</v>
          </cell>
        </row>
        <row r="74">
          <cell r="G74" t="str">
            <v>幼儿教育</v>
          </cell>
        </row>
        <row r="75">
          <cell r="D75" t="str">
            <v>001</v>
          </cell>
        </row>
        <row r="75">
          <cell r="G75" t="str">
            <v>服装设计与制作</v>
          </cell>
        </row>
        <row r="76">
          <cell r="D76" t="str">
            <v>001</v>
          </cell>
        </row>
        <row r="76">
          <cell r="G76" t="str">
            <v>染整技术</v>
          </cell>
        </row>
        <row r="77">
          <cell r="D77" t="str">
            <v>001</v>
          </cell>
        </row>
        <row r="77">
          <cell r="G77" t="str">
            <v>工艺美术</v>
          </cell>
        </row>
        <row r="78">
          <cell r="D78" t="str">
            <v>001</v>
          </cell>
        </row>
        <row r="78">
          <cell r="G78" t="str">
            <v>平面设计</v>
          </cell>
        </row>
        <row r="79">
          <cell r="D79" t="str">
            <v>001</v>
          </cell>
        </row>
        <row r="79">
          <cell r="G79" t="str">
            <v>室内设计</v>
          </cell>
        </row>
        <row r="80">
          <cell r="D80" t="str">
            <v>001</v>
          </cell>
        </row>
        <row r="80">
          <cell r="G80" t="str">
            <v>音乐</v>
          </cell>
        </row>
        <row r="81">
          <cell r="D81" t="str">
            <v>001</v>
          </cell>
        </row>
        <row r="81">
          <cell r="G81" t="str">
            <v>多媒体制作</v>
          </cell>
        </row>
        <row r="82">
          <cell r="D82" t="str">
            <v>001</v>
          </cell>
        </row>
        <row r="82">
          <cell r="G82" t="str">
            <v>计算机动画制作</v>
          </cell>
        </row>
        <row r="83">
          <cell r="D83" t="str">
            <v>001</v>
          </cell>
        </row>
        <row r="83">
          <cell r="G83" t="str">
            <v>计算机网络应用</v>
          </cell>
        </row>
        <row r="84">
          <cell r="D84" t="str">
            <v>001</v>
          </cell>
        </row>
        <row r="84">
          <cell r="G84" t="str">
            <v>计算机应用与维修</v>
          </cell>
        </row>
        <row r="85">
          <cell r="D85" t="str">
            <v>001</v>
          </cell>
        </row>
        <row r="85">
          <cell r="G85" t="str">
            <v>区块链技术应用</v>
          </cell>
        </row>
        <row r="86">
          <cell r="D86" t="str">
            <v>001</v>
          </cell>
        </row>
        <row r="86">
          <cell r="G86" t="str">
            <v>数字媒体技术应用</v>
          </cell>
        </row>
        <row r="87">
          <cell r="D87" t="str">
            <v>001</v>
          </cell>
        </row>
        <row r="87">
          <cell r="G87" t="str">
            <v>通信网络应用</v>
          </cell>
        </row>
        <row r="88">
          <cell r="D88" t="str">
            <v>001</v>
          </cell>
        </row>
        <row r="88">
          <cell r="G88" t="str">
            <v>物联网应用技术</v>
          </cell>
        </row>
        <row r="89">
          <cell r="D89" t="str">
            <v>818</v>
          </cell>
        </row>
        <row r="89">
          <cell r="G89" t="str">
            <v>电子商务</v>
          </cell>
        </row>
        <row r="90">
          <cell r="D90" t="str">
            <v>818</v>
          </cell>
        </row>
        <row r="90">
          <cell r="G90" t="str">
            <v>护理</v>
          </cell>
        </row>
        <row r="91">
          <cell r="D91" t="str">
            <v>818</v>
          </cell>
        </row>
        <row r="91">
          <cell r="G91" t="str">
            <v>旅游服务与管理</v>
          </cell>
        </row>
        <row r="92">
          <cell r="D92" t="str">
            <v>052</v>
          </cell>
        </row>
        <row r="92">
          <cell r="G92" t="str">
            <v>烹饪（西式烹调）</v>
          </cell>
        </row>
        <row r="93">
          <cell r="D93" t="str">
            <v>818</v>
          </cell>
        </row>
        <row r="93">
          <cell r="G93" t="str">
            <v>形象设计</v>
          </cell>
        </row>
        <row r="94">
          <cell r="D94" t="str">
            <v>818</v>
          </cell>
        </row>
        <row r="94">
          <cell r="G94" t="str">
            <v>休闲体育服务</v>
          </cell>
        </row>
        <row r="95">
          <cell r="D95" t="str">
            <v>818</v>
          </cell>
        </row>
        <row r="95">
          <cell r="G95" t="str">
            <v>机电设备安装与维修</v>
          </cell>
        </row>
        <row r="96">
          <cell r="D96" t="str">
            <v>818</v>
          </cell>
        </row>
        <row r="96">
          <cell r="G96" t="str">
            <v>城市轨道交通运输与管理</v>
          </cell>
        </row>
        <row r="97">
          <cell r="D97" t="str">
            <v>818</v>
          </cell>
        </row>
        <row r="97">
          <cell r="G97" t="str">
            <v>无人机应用技术</v>
          </cell>
        </row>
        <row r="98">
          <cell r="D98" t="str">
            <v>818</v>
          </cell>
        </row>
        <row r="98">
          <cell r="G98" t="str">
            <v>新能源汽车检测与维修</v>
          </cell>
        </row>
        <row r="99">
          <cell r="D99" t="str">
            <v>818</v>
          </cell>
        </row>
        <row r="99">
          <cell r="G99" t="str">
            <v>美术绘画</v>
          </cell>
        </row>
        <row r="100">
          <cell r="D100" t="str">
            <v>818</v>
          </cell>
        </row>
        <row r="100">
          <cell r="G100" t="str">
            <v>室内设计</v>
          </cell>
        </row>
        <row r="101">
          <cell r="D101" t="str">
            <v>818</v>
          </cell>
        </row>
        <row r="101">
          <cell r="G101" t="str">
            <v>多媒体制作</v>
          </cell>
        </row>
        <row r="102">
          <cell r="D102" t="str">
            <v>818</v>
          </cell>
        </row>
        <row r="102">
          <cell r="G102" t="str">
            <v>计算机动画制作</v>
          </cell>
        </row>
        <row r="103">
          <cell r="D103" t="str">
            <v>818</v>
          </cell>
        </row>
        <row r="103">
          <cell r="G103" t="str">
            <v>计算机应用与维修</v>
          </cell>
        </row>
        <row r="104">
          <cell r="D104" t="str">
            <v>818</v>
          </cell>
        </row>
        <row r="104">
          <cell r="G104" t="str">
            <v>口腔义齿制造</v>
          </cell>
        </row>
        <row r="105">
          <cell r="D105" t="str">
            <v>818</v>
          </cell>
        </row>
        <row r="105">
          <cell r="G105" t="str">
            <v>药物制剂</v>
          </cell>
        </row>
        <row r="106">
          <cell r="D106" t="str">
            <v>064</v>
          </cell>
        </row>
        <row r="106">
          <cell r="G106" t="str">
            <v>电子商务</v>
          </cell>
        </row>
        <row r="107">
          <cell r="D107" t="str">
            <v>064</v>
          </cell>
        </row>
        <row r="107">
          <cell r="G107" t="str">
            <v>会计</v>
          </cell>
        </row>
        <row r="108">
          <cell r="D108" t="str">
            <v>064</v>
          </cell>
        </row>
        <row r="108">
          <cell r="G108" t="str">
            <v>护理</v>
          </cell>
        </row>
        <row r="109">
          <cell r="D109" t="str">
            <v>064</v>
          </cell>
        </row>
        <row r="109">
          <cell r="G109" t="str">
            <v>康复保健</v>
          </cell>
        </row>
        <row r="110">
          <cell r="D110" t="str">
            <v>064</v>
          </cell>
        </row>
        <row r="110">
          <cell r="G110" t="str">
            <v>美容保健</v>
          </cell>
        </row>
        <row r="111">
          <cell r="D111" t="str">
            <v>052</v>
          </cell>
        </row>
        <row r="111">
          <cell r="G111" t="str">
            <v>烹饪（中式烹调）</v>
          </cell>
        </row>
        <row r="112">
          <cell r="D112" t="str">
            <v>053</v>
          </cell>
        </row>
        <row r="112">
          <cell r="G112" t="str">
            <v>烹饪（中式烹调）</v>
          </cell>
        </row>
        <row r="113">
          <cell r="D113" t="str">
            <v>064</v>
          </cell>
        </row>
        <row r="113">
          <cell r="G113" t="str">
            <v>休闲体育服务</v>
          </cell>
        </row>
        <row r="114">
          <cell r="D114" t="str">
            <v>064</v>
          </cell>
        </row>
        <row r="114">
          <cell r="G114" t="str">
            <v>数控加工（数控车工）</v>
          </cell>
        </row>
        <row r="115">
          <cell r="D115" t="str">
            <v>064</v>
          </cell>
        </row>
        <row r="115">
          <cell r="G115" t="str">
            <v>建筑施工</v>
          </cell>
        </row>
        <row r="116">
          <cell r="D116" t="str">
            <v>064</v>
          </cell>
        </row>
        <row r="116">
          <cell r="G116" t="str">
            <v>消防工程技术</v>
          </cell>
        </row>
        <row r="117">
          <cell r="D117" t="str">
            <v>064</v>
          </cell>
        </row>
        <row r="117">
          <cell r="G117" t="str">
            <v>航空服务</v>
          </cell>
        </row>
        <row r="118">
          <cell r="D118" t="str">
            <v>064</v>
          </cell>
        </row>
        <row r="118">
          <cell r="G118" t="str">
            <v>汽车维修</v>
          </cell>
        </row>
        <row r="119">
          <cell r="D119" t="str">
            <v>064</v>
          </cell>
        </row>
        <row r="119">
          <cell r="G119" t="str">
            <v>铁路客运服务</v>
          </cell>
        </row>
        <row r="120">
          <cell r="D120" t="str">
            <v>064</v>
          </cell>
        </row>
        <row r="120">
          <cell r="G120" t="str">
            <v>无人机应用技术</v>
          </cell>
        </row>
        <row r="121">
          <cell r="D121" t="str">
            <v>064</v>
          </cell>
        </row>
        <row r="121">
          <cell r="G121" t="str">
            <v>新能源汽车检测与维修</v>
          </cell>
        </row>
        <row r="122">
          <cell r="D122" t="str">
            <v>064</v>
          </cell>
        </row>
        <row r="122">
          <cell r="G122" t="str">
            <v>宠物医疗与护理</v>
          </cell>
        </row>
        <row r="123">
          <cell r="D123" t="str">
            <v>064</v>
          </cell>
        </row>
        <row r="123">
          <cell r="G123" t="str">
            <v>幼儿教育</v>
          </cell>
        </row>
        <row r="124">
          <cell r="D124" t="str">
            <v>064</v>
          </cell>
        </row>
        <row r="124">
          <cell r="G124" t="str">
            <v>美术设计与制作</v>
          </cell>
        </row>
        <row r="125">
          <cell r="D125" t="str">
            <v>064</v>
          </cell>
        </row>
        <row r="125">
          <cell r="G125" t="str">
            <v>计算机动画制作</v>
          </cell>
        </row>
        <row r="126">
          <cell r="D126" t="str">
            <v>064</v>
          </cell>
        </row>
        <row r="126">
          <cell r="G126" t="str">
            <v>计算机网络应用</v>
          </cell>
        </row>
        <row r="127">
          <cell r="D127" t="str">
            <v>064</v>
          </cell>
        </row>
        <row r="127">
          <cell r="G127" t="str">
            <v>口腔义齿制造</v>
          </cell>
        </row>
        <row r="128">
          <cell r="D128" t="str">
            <v>064</v>
          </cell>
        </row>
        <row r="128">
          <cell r="G128" t="str">
            <v>眼视光技术</v>
          </cell>
        </row>
        <row r="129">
          <cell r="D129" t="str">
            <v>064</v>
          </cell>
        </row>
        <row r="129">
          <cell r="G129" t="str">
            <v>药品营销</v>
          </cell>
        </row>
        <row r="130">
          <cell r="D130" t="str">
            <v>064</v>
          </cell>
        </row>
        <row r="130">
          <cell r="G130" t="str">
            <v>药物制剂</v>
          </cell>
        </row>
        <row r="131">
          <cell r="D131" t="str">
            <v>064</v>
          </cell>
        </row>
        <row r="131">
          <cell r="G131" t="str">
            <v>中药</v>
          </cell>
        </row>
        <row r="132">
          <cell r="D132" t="str">
            <v>033</v>
          </cell>
        </row>
        <row r="132">
          <cell r="G132" t="str">
            <v>护理</v>
          </cell>
        </row>
        <row r="133">
          <cell r="D133" t="str">
            <v>033</v>
          </cell>
        </row>
        <row r="133">
          <cell r="G133" t="str">
            <v>消防工程技术</v>
          </cell>
        </row>
        <row r="134">
          <cell r="D134" t="str">
            <v>033</v>
          </cell>
        </row>
        <row r="134">
          <cell r="G134" t="str">
            <v>船舶建造与维修</v>
          </cell>
        </row>
        <row r="135">
          <cell r="D135" t="str">
            <v>033</v>
          </cell>
        </row>
        <row r="135">
          <cell r="G135" t="str">
            <v>船舶轮机</v>
          </cell>
        </row>
        <row r="136">
          <cell r="D136" t="str">
            <v>033</v>
          </cell>
        </row>
        <row r="136">
          <cell r="G136" t="str">
            <v>幼儿教育</v>
          </cell>
        </row>
        <row r="137">
          <cell r="D137" t="str">
            <v>033</v>
          </cell>
        </row>
        <row r="137">
          <cell r="G137" t="str">
            <v>计算机应用与维修</v>
          </cell>
        </row>
        <row r="138">
          <cell r="D138" t="str">
            <v>012</v>
          </cell>
        </row>
        <row r="138">
          <cell r="G138" t="str">
            <v>电子商务</v>
          </cell>
        </row>
        <row r="139">
          <cell r="D139" t="str">
            <v>012</v>
          </cell>
        </row>
        <row r="139">
          <cell r="G139" t="str">
            <v>会计</v>
          </cell>
        </row>
        <row r="140">
          <cell r="D140" t="str">
            <v>012</v>
          </cell>
        </row>
        <row r="140">
          <cell r="G140" t="str">
            <v>电气自动化设备安装与维修</v>
          </cell>
        </row>
        <row r="141">
          <cell r="D141" t="str">
            <v>012</v>
          </cell>
        </row>
        <row r="141">
          <cell r="G141" t="str">
            <v>工业机器人应用与维护</v>
          </cell>
        </row>
        <row r="142">
          <cell r="D142" t="str">
            <v>012</v>
          </cell>
        </row>
        <row r="142">
          <cell r="G142" t="str">
            <v>美容美发与造型（美发）</v>
          </cell>
        </row>
        <row r="143">
          <cell r="D143" t="str">
            <v>012</v>
          </cell>
        </row>
        <row r="143">
          <cell r="G143" t="str">
            <v>美容美发与造型（美容）</v>
          </cell>
        </row>
        <row r="144">
          <cell r="D144" t="str">
            <v>053</v>
          </cell>
        </row>
        <row r="144">
          <cell r="G144" t="str">
            <v>烹饪（中西式面点）</v>
          </cell>
        </row>
        <row r="145">
          <cell r="D145" t="str">
            <v>057</v>
          </cell>
        </row>
        <row r="145">
          <cell r="G145" t="str">
            <v>烹饪（中式烹调）</v>
          </cell>
        </row>
        <row r="146">
          <cell r="D146" t="str">
            <v>012</v>
          </cell>
        </row>
        <row r="146">
          <cell r="G146" t="str">
            <v>机电一体化技术</v>
          </cell>
        </row>
        <row r="147">
          <cell r="D147" t="str">
            <v>012</v>
          </cell>
        </row>
        <row r="147">
          <cell r="G147" t="str">
            <v>数控加工（数控车工）</v>
          </cell>
        </row>
        <row r="148">
          <cell r="D148" t="str">
            <v>012</v>
          </cell>
        </row>
        <row r="148">
          <cell r="G148" t="str">
            <v>汽车维修</v>
          </cell>
        </row>
        <row r="149">
          <cell r="D149" t="str">
            <v>012</v>
          </cell>
        </row>
        <row r="149">
          <cell r="G149" t="str">
            <v>无人机应用技术</v>
          </cell>
        </row>
        <row r="150">
          <cell r="D150" t="str">
            <v>012</v>
          </cell>
        </row>
        <row r="150">
          <cell r="G150" t="str">
            <v>幼儿教育</v>
          </cell>
        </row>
        <row r="151">
          <cell r="D151" t="str">
            <v>012</v>
          </cell>
        </row>
        <row r="151">
          <cell r="G151" t="str">
            <v>平面设计</v>
          </cell>
        </row>
        <row r="152">
          <cell r="D152" t="str">
            <v>012</v>
          </cell>
        </row>
        <row r="152">
          <cell r="G152" t="str">
            <v>计算机动画制作</v>
          </cell>
        </row>
        <row r="153">
          <cell r="D153" t="str">
            <v>012</v>
          </cell>
        </row>
        <row r="153">
          <cell r="G153" t="str">
            <v>人工智能技术应用</v>
          </cell>
        </row>
        <row r="154">
          <cell r="D154" t="str">
            <v>012</v>
          </cell>
        </row>
        <row r="154">
          <cell r="G154" t="str">
            <v>物联网应用技术</v>
          </cell>
        </row>
        <row r="155">
          <cell r="D155" t="str">
            <v>055</v>
          </cell>
        </row>
        <row r="155">
          <cell r="G155" t="str">
            <v>消防工程技术</v>
          </cell>
        </row>
        <row r="156">
          <cell r="D156" t="str">
            <v>055</v>
          </cell>
        </row>
        <row r="156">
          <cell r="G156" t="str">
            <v>城市轨道交通运输与管理</v>
          </cell>
        </row>
        <row r="157">
          <cell r="D157" t="str">
            <v>055</v>
          </cell>
        </row>
        <row r="157">
          <cell r="G157" t="str">
            <v>幼儿教育</v>
          </cell>
        </row>
        <row r="158">
          <cell r="D158" t="str">
            <v>055</v>
          </cell>
        </row>
        <row r="158">
          <cell r="G158" t="str">
            <v>美术设计与制作</v>
          </cell>
        </row>
        <row r="159">
          <cell r="D159" t="str">
            <v>055</v>
          </cell>
        </row>
        <row r="159">
          <cell r="G159" t="str">
            <v>计算机网络应用</v>
          </cell>
        </row>
        <row r="160">
          <cell r="D160" t="str">
            <v>052</v>
          </cell>
        </row>
        <row r="160">
          <cell r="G160" t="str">
            <v>电子商务</v>
          </cell>
        </row>
        <row r="161">
          <cell r="D161" t="str">
            <v>052</v>
          </cell>
        </row>
        <row r="161">
          <cell r="G161" t="str">
            <v>会计</v>
          </cell>
        </row>
        <row r="162">
          <cell r="D162" t="str">
            <v>052</v>
          </cell>
        </row>
        <row r="162">
          <cell r="G162" t="str">
            <v>电气自动化设备安装与维修</v>
          </cell>
        </row>
        <row r="163">
          <cell r="D163" t="str">
            <v>052</v>
          </cell>
        </row>
        <row r="163">
          <cell r="G163" t="str">
            <v>工业机器人应用与维护</v>
          </cell>
        </row>
        <row r="164">
          <cell r="D164" t="str">
            <v>052</v>
          </cell>
        </row>
        <row r="164">
          <cell r="G164" t="str">
            <v>护理</v>
          </cell>
        </row>
        <row r="165">
          <cell r="D165" t="str">
            <v>052</v>
          </cell>
        </row>
        <row r="165">
          <cell r="G165" t="str">
            <v>旅游服务与管理</v>
          </cell>
        </row>
        <row r="166">
          <cell r="D166" t="str">
            <v>052</v>
          </cell>
        </row>
        <row r="166">
          <cell r="G166" t="str">
            <v>美容保健</v>
          </cell>
        </row>
        <row r="167">
          <cell r="D167" t="str">
            <v>052</v>
          </cell>
        </row>
        <row r="167">
          <cell r="G167" t="str">
            <v>美容美发与造型（美发）</v>
          </cell>
        </row>
        <row r="168">
          <cell r="D168" t="str">
            <v>057</v>
          </cell>
        </row>
        <row r="168">
          <cell r="G168" t="str">
            <v>烹饪（中西式面点）</v>
          </cell>
        </row>
        <row r="169">
          <cell r="D169" t="str">
            <v>062</v>
          </cell>
        </row>
        <row r="169">
          <cell r="G169" t="str">
            <v>烹饪（中式烹调）</v>
          </cell>
        </row>
        <row r="170">
          <cell r="D170" t="str">
            <v>052</v>
          </cell>
        </row>
        <row r="170">
          <cell r="G170" t="str">
            <v>形象设计</v>
          </cell>
        </row>
        <row r="171">
          <cell r="D171" t="str">
            <v>052</v>
          </cell>
        </row>
        <row r="171">
          <cell r="G171" t="str">
            <v>休闲体育服务</v>
          </cell>
        </row>
        <row r="172">
          <cell r="D172" t="str">
            <v>052</v>
          </cell>
        </row>
        <row r="172">
          <cell r="G172" t="str">
            <v>机电一体化技术</v>
          </cell>
        </row>
        <row r="173">
          <cell r="D173" t="str">
            <v>052</v>
          </cell>
        </row>
        <row r="173">
          <cell r="G173" t="str">
            <v>消防工程技术</v>
          </cell>
        </row>
        <row r="174">
          <cell r="D174" t="str">
            <v>052</v>
          </cell>
        </row>
        <row r="174">
          <cell r="G174" t="str">
            <v>交通客运服务</v>
          </cell>
        </row>
        <row r="175">
          <cell r="D175" t="str">
            <v>052</v>
          </cell>
        </row>
        <row r="175">
          <cell r="G175" t="str">
            <v>汽车技术服务与营销</v>
          </cell>
        </row>
        <row r="176">
          <cell r="D176" t="str">
            <v>052</v>
          </cell>
        </row>
        <row r="176">
          <cell r="G176" t="str">
            <v>铁路客运服务</v>
          </cell>
        </row>
        <row r="177">
          <cell r="D177" t="str">
            <v>052</v>
          </cell>
        </row>
        <row r="177">
          <cell r="G177" t="str">
            <v>无人机应用技术</v>
          </cell>
        </row>
        <row r="178">
          <cell r="D178" t="str">
            <v>052</v>
          </cell>
        </row>
        <row r="178">
          <cell r="G178" t="str">
            <v>新能源汽车检测与维修</v>
          </cell>
        </row>
        <row r="179">
          <cell r="D179" t="str">
            <v>052</v>
          </cell>
        </row>
        <row r="179">
          <cell r="G179" t="str">
            <v>应急救援技术</v>
          </cell>
        </row>
        <row r="180">
          <cell r="D180" t="str">
            <v>052</v>
          </cell>
        </row>
        <row r="180">
          <cell r="G180" t="str">
            <v>幼儿教育</v>
          </cell>
        </row>
        <row r="181">
          <cell r="D181" t="str">
            <v>052</v>
          </cell>
        </row>
        <row r="181">
          <cell r="G181" t="str">
            <v>播音与主持</v>
          </cell>
        </row>
        <row r="182">
          <cell r="D182" t="str">
            <v>052</v>
          </cell>
        </row>
        <row r="182">
          <cell r="G182" t="str">
            <v>美术绘画</v>
          </cell>
        </row>
        <row r="183">
          <cell r="D183" t="str">
            <v>052</v>
          </cell>
        </row>
        <row r="183">
          <cell r="G183" t="str">
            <v>平面设计</v>
          </cell>
        </row>
        <row r="184">
          <cell r="D184" t="str">
            <v>052</v>
          </cell>
        </row>
        <row r="184">
          <cell r="G184" t="str">
            <v>室内设计</v>
          </cell>
        </row>
        <row r="185">
          <cell r="D185" t="str">
            <v>052</v>
          </cell>
        </row>
        <row r="185">
          <cell r="G185" t="str">
            <v>多媒体制作</v>
          </cell>
        </row>
        <row r="186">
          <cell r="D186" t="str">
            <v>052</v>
          </cell>
        </row>
        <row r="186">
          <cell r="G186" t="str">
            <v>计算机广告制作</v>
          </cell>
        </row>
        <row r="187">
          <cell r="D187" t="str">
            <v>052</v>
          </cell>
        </row>
        <row r="187">
          <cell r="G187" t="str">
            <v>计算机网络应用</v>
          </cell>
        </row>
        <row r="188">
          <cell r="D188" t="str">
            <v>052</v>
          </cell>
        </row>
        <row r="188">
          <cell r="G188" t="str">
            <v>人工智能技术应用</v>
          </cell>
        </row>
        <row r="189">
          <cell r="D189" t="str">
            <v>052</v>
          </cell>
        </row>
        <row r="189">
          <cell r="G189" t="str">
            <v>数字媒体技术应用</v>
          </cell>
        </row>
        <row r="190">
          <cell r="D190" t="str">
            <v>052</v>
          </cell>
        </row>
        <row r="190">
          <cell r="G190" t="str">
            <v>口腔义齿制造</v>
          </cell>
        </row>
        <row r="191">
          <cell r="D191" t="str">
            <v>052</v>
          </cell>
        </row>
        <row r="191">
          <cell r="G191" t="str">
            <v>药品营销</v>
          </cell>
        </row>
        <row r="192">
          <cell r="D192" t="str">
            <v>058</v>
          </cell>
        </row>
        <row r="192">
          <cell r="G192" t="str">
            <v>消防工程技术</v>
          </cell>
        </row>
        <row r="193">
          <cell r="D193" t="str">
            <v>058</v>
          </cell>
        </row>
        <row r="193">
          <cell r="G193" t="str">
            <v>计算机网络应用</v>
          </cell>
        </row>
        <row r="194">
          <cell r="D194" t="str">
            <v>065</v>
          </cell>
        </row>
        <row r="194">
          <cell r="G194" t="str">
            <v>电子商务</v>
          </cell>
        </row>
        <row r="195">
          <cell r="D195" t="str">
            <v>065</v>
          </cell>
        </row>
        <row r="195">
          <cell r="G195" t="str">
            <v>机械设备装配与自动控制</v>
          </cell>
        </row>
        <row r="196">
          <cell r="D196" t="str">
            <v>065</v>
          </cell>
        </row>
        <row r="196">
          <cell r="G196" t="str">
            <v>航空服务</v>
          </cell>
        </row>
        <row r="197">
          <cell r="D197" t="str">
            <v>065</v>
          </cell>
        </row>
        <row r="197">
          <cell r="G197" t="str">
            <v>汽车维修</v>
          </cell>
        </row>
        <row r="198">
          <cell r="D198" t="str">
            <v>065</v>
          </cell>
        </row>
        <row r="198">
          <cell r="G198" t="str">
            <v>幼儿教育</v>
          </cell>
        </row>
        <row r="199">
          <cell r="D199" t="str">
            <v>065</v>
          </cell>
        </row>
        <row r="199">
          <cell r="G199" t="str">
            <v>室内设计</v>
          </cell>
        </row>
        <row r="200">
          <cell r="D200" t="str">
            <v>065</v>
          </cell>
        </row>
        <row r="200">
          <cell r="G200" t="str">
            <v>计算机动画制作</v>
          </cell>
        </row>
        <row r="201">
          <cell r="D201" t="str">
            <v>065</v>
          </cell>
        </row>
        <row r="201">
          <cell r="G201" t="str">
            <v>计算机网络应用</v>
          </cell>
        </row>
        <row r="202">
          <cell r="D202" t="str">
            <v>063</v>
          </cell>
        </row>
        <row r="202">
          <cell r="G202" t="str">
            <v>电子商务</v>
          </cell>
        </row>
        <row r="203">
          <cell r="D203" t="str">
            <v>063</v>
          </cell>
        </row>
        <row r="203">
          <cell r="G203" t="str">
            <v>会计</v>
          </cell>
        </row>
        <row r="204">
          <cell r="D204" t="str">
            <v>063</v>
          </cell>
        </row>
        <row r="204">
          <cell r="G204" t="str">
            <v>电子技术应用</v>
          </cell>
        </row>
        <row r="205">
          <cell r="D205" t="str">
            <v>063</v>
          </cell>
        </row>
        <row r="205">
          <cell r="G205" t="str">
            <v>护理</v>
          </cell>
        </row>
        <row r="206">
          <cell r="D206" t="str">
            <v>062</v>
          </cell>
        </row>
        <row r="206">
          <cell r="G206" t="str">
            <v>烹饪（中西式面点）</v>
          </cell>
        </row>
        <row r="207">
          <cell r="D207" t="str">
            <v>063</v>
          </cell>
        </row>
        <row r="207">
          <cell r="G207" t="str">
            <v>形象设计</v>
          </cell>
        </row>
        <row r="208">
          <cell r="D208" t="str">
            <v>063</v>
          </cell>
        </row>
        <row r="208">
          <cell r="G208" t="str">
            <v>休闲体育服务</v>
          </cell>
        </row>
        <row r="209">
          <cell r="D209" t="str">
            <v>063</v>
          </cell>
        </row>
        <row r="209">
          <cell r="G209" t="str">
            <v>建筑工程管理</v>
          </cell>
        </row>
        <row r="210">
          <cell r="D210" t="str">
            <v>063</v>
          </cell>
        </row>
        <row r="210">
          <cell r="G210" t="str">
            <v>城市轨道交通运输与管理</v>
          </cell>
        </row>
        <row r="211">
          <cell r="D211" t="str">
            <v>063</v>
          </cell>
        </row>
        <row r="211">
          <cell r="G211" t="str">
            <v>汽车检测</v>
          </cell>
        </row>
        <row r="212">
          <cell r="D212" t="str">
            <v>063</v>
          </cell>
        </row>
        <row r="212">
          <cell r="G212" t="str">
            <v>汽车维修</v>
          </cell>
        </row>
        <row r="213">
          <cell r="D213" t="str">
            <v>063</v>
          </cell>
        </row>
        <row r="213">
          <cell r="G213" t="str">
            <v>幼儿教育</v>
          </cell>
        </row>
        <row r="214">
          <cell r="D214" t="str">
            <v>063</v>
          </cell>
        </row>
        <row r="214">
          <cell r="G214" t="str">
            <v>美术绘画</v>
          </cell>
        </row>
        <row r="215">
          <cell r="D215" t="str">
            <v>063</v>
          </cell>
        </row>
        <row r="215">
          <cell r="G215" t="str">
            <v>室内设计</v>
          </cell>
        </row>
        <row r="216">
          <cell r="D216" t="str">
            <v>063</v>
          </cell>
        </row>
        <row r="216">
          <cell r="G216" t="str">
            <v>计算机动画制作</v>
          </cell>
        </row>
        <row r="217">
          <cell r="D217" t="str">
            <v>063</v>
          </cell>
        </row>
        <row r="217">
          <cell r="G217" t="str">
            <v>计算机网络应用</v>
          </cell>
        </row>
        <row r="218">
          <cell r="D218" t="str">
            <v>063</v>
          </cell>
        </row>
        <row r="218">
          <cell r="G218" t="str">
            <v>计算机应用与维修</v>
          </cell>
        </row>
        <row r="219">
          <cell r="D219" t="str">
            <v>063</v>
          </cell>
        </row>
        <row r="219">
          <cell r="G219" t="str">
            <v>口腔义齿制造</v>
          </cell>
        </row>
        <row r="220">
          <cell r="D220" t="str">
            <v>063</v>
          </cell>
        </row>
        <row r="220">
          <cell r="G220" t="str">
            <v>眼视光技术</v>
          </cell>
        </row>
        <row r="221">
          <cell r="D221" t="str">
            <v>063</v>
          </cell>
        </row>
        <row r="221">
          <cell r="G221" t="str">
            <v>药物制剂</v>
          </cell>
        </row>
        <row r="222">
          <cell r="D222" t="str">
            <v>901</v>
          </cell>
        </row>
        <row r="222">
          <cell r="G222" t="str">
            <v>电子商务</v>
          </cell>
        </row>
        <row r="223">
          <cell r="D223" t="str">
            <v>901</v>
          </cell>
        </row>
        <row r="223">
          <cell r="G223" t="str">
            <v>工商企业管理</v>
          </cell>
        </row>
        <row r="224">
          <cell r="D224" t="str">
            <v>901</v>
          </cell>
        </row>
        <row r="224">
          <cell r="G224" t="str">
            <v>会计</v>
          </cell>
        </row>
        <row r="225">
          <cell r="D225" t="str">
            <v>901</v>
          </cell>
        </row>
        <row r="225">
          <cell r="G225" t="str">
            <v>电气自动化设备安装与维修</v>
          </cell>
        </row>
        <row r="226">
          <cell r="D226" t="str">
            <v>901</v>
          </cell>
        </row>
        <row r="226">
          <cell r="G226" t="str">
            <v>电子技术应用</v>
          </cell>
        </row>
        <row r="227">
          <cell r="D227" t="str">
            <v>901</v>
          </cell>
        </row>
        <row r="227">
          <cell r="G227" t="str">
            <v>酒店管理</v>
          </cell>
        </row>
        <row r="228">
          <cell r="D228" t="str">
            <v>063</v>
          </cell>
        </row>
        <row r="228">
          <cell r="G228" t="str">
            <v>烹饪（中式烹调）</v>
          </cell>
        </row>
        <row r="229">
          <cell r="D229" t="str">
            <v>901</v>
          </cell>
        </row>
        <row r="229">
          <cell r="G229" t="str">
            <v>形象设计</v>
          </cell>
        </row>
        <row r="230">
          <cell r="D230" t="str">
            <v>901</v>
          </cell>
        </row>
        <row r="230">
          <cell r="G230" t="str">
            <v>化工工艺</v>
          </cell>
        </row>
        <row r="231">
          <cell r="D231" t="str">
            <v>901</v>
          </cell>
        </row>
        <row r="231">
          <cell r="G231" t="str">
            <v>机电设备安装与维修</v>
          </cell>
        </row>
        <row r="232">
          <cell r="D232" t="str">
            <v>901</v>
          </cell>
        </row>
        <row r="232">
          <cell r="G232" t="str">
            <v>机电一体化技术</v>
          </cell>
        </row>
        <row r="233">
          <cell r="D233" t="str">
            <v>901</v>
          </cell>
        </row>
        <row r="233">
          <cell r="G233" t="str">
            <v>机械设备维修</v>
          </cell>
        </row>
        <row r="234">
          <cell r="D234" t="str">
            <v>901</v>
          </cell>
        </row>
        <row r="234">
          <cell r="G234" t="str">
            <v>机械设备装配与自动控制</v>
          </cell>
        </row>
        <row r="235">
          <cell r="D235" t="str">
            <v>901</v>
          </cell>
        </row>
        <row r="235">
          <cell r="G235" t="str">
            <v>机械装配</v>
          </cell>
        </row>
        <row r="236">
          <cell r="D236" t="str">
            <v>901</v>
          </cell>
        </row>
        <row r="236">
          <cell r="G236" t="str">
            <v>模具制造</v>
          </cell>
        </row>
        <row r="237">
          <cell r="D237" t="str">
            <v>901</v>
          </cell>
        </row>
        <row r="237">
          <cell r="G237" t="str">
            <v>数控加工（加工中心操作工）</v>
          </cell>
        </row>
        <row r="238">
          <cell r="D238" t="str">
            <v>901</v>
          </cell>
        </row>
        <row r="238">
          <cell r="G238" t="str">
            <v>数控加工（数控车工）</v>
          </cell>
        </row>
        <row r="239">
          <cell r="D239" t="str">
            <v>901</v>
          </cell>
        </row>
        <row r="239">
          <cell r="G239" t="str">
            <v>新能源汽车制造与装配</v>
          </cell>
        </row>
        <row r="240">
          <cell r="D240" t="str">
            <v>901</v>
          </cell>
        </row>
        <row r="240">
          <cell r="G240" t="str">
            <v>智能装备安装与调试</v>
          </cell>
        </row>
        <row r="241">
          <cell r="D241" t="str">
            <v>901</v>
          </cell>
        </row>
        <row r="241">
          <cell r="G241" t="str">
            <v>智能装备运行与维护</v>
          </cell>
        </row>
        <row r="242">
          <cell r="D242" t="str">
            <v>901</v>
          </cell>
        </row>
        <row r="242">
          <cell r="G242" t="str">
            <v>工程造价</v>
          </cell>
        </row>
        <row r="243">
          <cell r="D243" t="str">
            <v>901</v>
          </cell>
        </row>
        <row r="243">
          <cell r="G243" t="str">
            <v>建筑工程管理</v>
          </cell>
        </row>
        <row r="244">
          <cell r="D244" t="str">
            <v>901</v>
          </cell>
        </row>
        <row r="244">
          <cell r="G244" t="str">
            <v>汽车技术服务与营销</v>
          </cell>
        </row>
        <row r="245">
          <cell r="D245" t="str">
            <v>901</v>
          </cell>
        </row>
        <row r="245">
          <cell r="G245" t="str">
            <v>汽车维修</v>
          </cell>
        </row>
        <row r="246">
          <cell r="D246" t="str">
            <v>901</v>
          </cell>
        </row>
        <row r="246">
          <cell r="G246" t="str">
            <v>铁路客运服务</v>
          </cell>
        </row>
        <row r="247">
          <cell r="D247" t="str">
            <v>901</v>
          </cell>
        </row>
        <row r="247">
          <cell r="G247" t="str">
            <v>无人机应用技术</v>
          </cell>
        </row>
        <row r="248">
          <cell r="D248" t="str">
            <v>901</v>
          </cell>
        </row>
        <row r="248">
          <cell r="G248" t="str">
            <v>新能源汽车检测与维修</v>
          </cell>
        </row>
        <row r="249">
          <cell r="D249" t="str">
            <v>901</v>
          </cell>
        </row>
        <row r="249">
          <cell r="G249" t="str">
            <v>智能网联汽车技术应用</v>
          </cell>
        </row>
        <row r="250">
          <cell r="D250" t="str">
            <v>901</v>
          </cell>
        </row>
        <row r="250">
          <cell r="G250" t="str">
            <v>木材加工</v>
          </cell>
        </row>
        <row r="251">
          <cell r="D251" t="str">
            <v>901</v>
          </cell>
        </row>
        <row r="251">
          <cell r="G251" t="str">
            <v>幼儿教育</v>
          </cell>
        </row>
        <row r="252">
          <cell r="D252" t="str">
            <v>901</v>
          </cell>
        </row>
        <row r="252">
          <cell r="G252" t="str">
            <v>服装制作与营销</v>
          </cell>
        </row>
        <row r="253">
          <cell r="D253" t="str">
            <v>901</v>
          </cell>
        </row>
        <row r="253">
          <cell r="G253" t="str">
            <v>室内设计</v>
          </cell>
        </row>
        <row r="254">
          <cell r="D254" t="str">
            <v>901</v>
          </cell>
        </row>
        <row r="254">
          <cell r="G254" t="str">
            <v>计算机网络应用</v>
          </cell>
        </row>
        <row r="255">
          <cell r="D255" t="str">
            <v>901</v>
          </cell>
        </row>
        <row r="255">
          <cell r="G255" t="str">
            <v>数字媒体技术应用</v>
          </cell>
        </row>
        <row r="256">
          <cell r="D256" t="str">
            <v>903</v>
          </cell>
        </row>
        <row r="256">
          <cell r="G256" t="str">
            <v>电子商务</v>
          </cell>
        </row>
        <row r="257">
          <cell r="D257" t="str">
            <v>903</v>
          </cell>
        </row>
        <row r="257">
          <cell r="G257" t="str">
            <v>会计</v>
          </cell>
        </row>
        <row r="258">
          <cell r="D258" t="str">
            <v>903</v>
          </cell>
        </row>
        <row r="258">
          <cell r="G258" t="str">
            <v>电气自动化设备安装与维修</v>
          </cell>
        </row>
        <row r="259">
          <cell r="D259" t="str">
            <v>903</v>
          </cell>
        </row>
        <row r="259">
          <cell r="G259" t="str">
            <v>茶艺</v>
          </cell>
        </row>
        <row r="260">
          <cell r="D260" t="str">
            <v>903</v>
          </cell>
        </row>
        <row r="260">
          <cell r="G260" t="str">
            <v>化工安全管理</v>
          </cell>
        </row>
        <row r="261">
          <cell r="D261" t="str">
            <v>903</v>
          </cell>
        </row>
        <row r="261">
          <cell r="G261" t="str">
            <v>化工工艺</v>
          </cell>
        </row>
        <row r="262">
          <cell r="D262" t="str">
            <v>903</v>
          </cell>
        </row>
        <row r="262">
          <cell r="G262" t="str">
            <v>机械设备维修</v>
          </cell>
        </row>
        <row r="263">
          <cell r="D263" t="str">
            <v>903</v>
          </cell>
        </row>
        <row r="263">
          <cell r="G263" t="str">
            <v>机械设备装配与自动控制</v>
          </cell>
        </row>
        <row r="264">
          <cell r="D264" t="str">
            <v>903</v>
          </cell>
        </row>
        <row r="264">
          <cell r="G264" t="str">
            <v>数控加工（数控车工）</v>
          </cell>
        </row>
        <row r="265">
          <cell r="D265" t="str">
            <v>903</v>
          </cell>
        </row>
        <row r="265">
          <cell r="G265" t="str">
            <v>城市轨道交通运输与管理</v>
          </cell>
        </row>
        <row r="266">
          <cell r="D266" t="str">
            <v>903</v>
          </cell>
        </row>
        <row r="266">
          <cell r="G266" t="str">
            <v>汽车维修</v>
          </cell>
        </row>
        <row r="267">
          <cell r="D267" t="str">
            <v>903</v>
          </cell>
        </row>
        <row r="267">
          <cell r="G267" t="str">
            <v>无人机应用技术</v>
          </cell>
        </row>
        <row r="268">
          <cell r="D268" t="str">
            <v>903</v>
          </cell>
        </row>
        <row r="268">
          <cell r="G268" t="str">
            <v>新能源汽车检测与维修</v>
          </cell>
        </row>
        <row r="269">
          <cell r="D269" t="str">
            <v>903</v>
          </cell>
        </row>
        <row r="269">
          <cell r="G269" t="str">
            <v>智能网联汽车技术应用</v>
          </cell>
        </row>
        <row r="270">
          <cell r="D270" t="str">
            <v>903</v>
          </cell>
        </row>
        <row r="270">
          <cell r="G270" t="str">
            <v>木材加工</v>
          </cell>
        </row>
        <row r="271">
          <cell r="D271" t="str">
            <v>903</v>
          </cell>
        </row>
        <row r="271">
          <cell r="G271" t="str">
            <v>幼儿教育</v>
          </cell>
        </row>
        <row r="272">
          <cell r="D272" t="str">
            <v>903</v>
          </cell>
        </row>
        <row r="272">
          <cell r="G272" t="str">
            <v>美术绘画</v>
          </cell>
        </row>
        <row r="273">
          <cell r="D273" t="str">
            <v>903</v>
          </cell>
        </row>
        <row r="273">
          <cell r="G273" t="str">
            <v>美术设计与制作</v>
          </cell>
        </row>
        <row r="274">
          <cell r="D274" t="str">
            <v>903</v>
          </cell>
        </row>
        <row r="274">
          <cell r="G274" t="str">
            <v>计算机动画制作</v>
          </cell>
        </row>
        <row r="275">
          <cell r="D275" t="str">
            <v>903</v>
          </cell>
        </row>
        <row r="275">
          <cell r="G275" t="str">
            <v>计算机应用与维修</v>
          </cell>
        </row>
        <row r="276">
          <cell r="D276" t="str">
            <v>903</v>
          </cell>
        </row>
        <row r="276">
          <cell r="G276" t="str">
            <v>口腔义齿制造</v>
          </cell>
        </row>
        <row r="277">
          <cell r="D277" t="str">
            <v>903</v>
          </cell>
        </row>
        <row r="277">
          <cell r="G277" t="str">
            <v>药物制剂</v>
          </cell>
        </row>
        <row r="278">
          <cell r="D278" t="str">
            <v>307</v>
          </cell>
        </row>
        <row r="278">
          <cell r="G278" t="str">
            <v>汽车维修</v>
          </cell>
        </row>
        <row r="279">
          <cell r="D279" t="str">
            <v>401</v>
          </cell>
        </row>
        <row r="279">
          <cell r="G279" t="str">
            <v>电子商务</v>
          </cell>
        </row>
        <row r="280">
          <cell r="D280" t="str">
            <v>401</v>
          </cell>
        </row>
        <row r="280">
          <cell r="G280" t="str">
            <v>会计</v>
          </cell>
        </row>
        <row r="281">
          <cell r="D281" t="str">
            <v>401</v>
          </cell>
        </row>
        <row r="281">
          <cell r="G281" t="str">
            <v>旅游服务与管理</v>
          </cell>
        </row>
        <row r="282">
          <cell r="D282" t="str">
            <v>064</v>
          </cell>
        </row>
        <row r="282">
          <cell r="G282" t="str">
            <v>烹饪（中式烹调）</v>
          </cell>
        </row>
        <row r="283">
          <cell r="D283" t="str">
            <v>064</v>
          </cell>
        </row>
        <row r="283">
          <cell r="G283" t="str">
            <v>烹饪（中西式面点）</v>
          </cell>
        </row>
        <row r="284">
          <cell r="D284" t="str">
            <v>401</v>
          </cell>
        </row>
        <row r="284">
          <cell r="G284" t="str">
            <v>机电一体化技术</v>
          </cell>
        </row>
        <row r="285">
          <cell r="D285" t="str">
            <v>401</v>
          </cell>
        </row>
        <row r="285">
          <cell r="G285" t="str">
            <v>数控加工（数控车工）</v>
          </cell>
        </row>
        <row r="286">
          <cell r="D286" t="str">
            <v>401</v>
          </cell>
        </row>
        <row r="286">
          <cell r="G286" t="str">
            <v>汽车维修</v>
          </cell>
        </row>
        <row r="287">
          <cell r="D287" t="str">
            <v>401</v>
          </cell>
        </row>
        <row r="287">
          <cell r="G287" t="str">
            <v>无人机应用技术</v>
          </cell>
        </row>
        <row r="288">
          <cell r="D288" t="str">
            <v>401</v>
          </cell>
        </row>
        <row r="288">
          <cell r="G288" t="str">
            <v>幼儿教育</v>
          </cell>
        </row>
        <row r="289">
          <cell r="D289" t="str">
            <v>401</v>
          </cell>
        </row>
        <row r="289">
          <cell r="G289" t="str">
            <v>民族音乐与舞蹈</v>
          </cell>
        </row>
        <row r="290">
          <cell r="D290" t="str">
            <v>401</v>
          </cell>
        </row>
        <row r="290">
          <cell r="G290" t="str">
            <v>计算机网络应用</v>
          </cell>
        </row>
        <row r="291">
          <cell r="D291" t="str">
            <v>071</v>
          </cell>
        </row>
        <row r="291">
          <cell r="G291" t="str">
            <v>电子商务</v>
          </cell>
        </row>
        <row r="292">
          <cell r="D292" t="str">
            <v>071</v>
          </cell>
        </row>
        <row r="292">
          <cell r="G292" t="str">
            <v>电气自动化设备安装与维修</v>
          </cell>
        </row>
        <row r="293">
          <cell r="D293" t="str">
            <v>071</v>
          </cell>
        </row>
        <row r="293">
          <cell r="G293" t="str">
            <v>电子技术应用</v>
          </cell>
        </row>
        <row r="294">
          <cell r="D294" t="str">
            <v>071</v>
          </cell>
        </row>
        <row r="294">
          <cell r="G294" t="str">
            <v>护理</v>
          </cell>
        </row>
        <row r="295">
          <cell r="D295" t="str">
            <v>071</v>
          </cell>
        </row>
        <row r="295">
          <cell r="G295" t="str">
            <v>美容美发与造型（美容）</v>
          </cell>
        </row>
        <row r="296">
          <cell r="D296" t="str">
            <v>071</v>
          </cell>
        </row>
        <row r="296">
          <cell r="G296" t="str">
            <v>烹饪（中式烹调）</v>
          </cell>
        </row>
        <row r="297">
          <cell r="D297" t="str">
            <v>071</v>
          </cell>
        </row>
        <row r="297">
          <cell r="G297" t="str">
            <v>烹饪（中西式面点）</v>
          </cell>
        </row>
        <row r="298">
          <cell r="D298" t="str">
            <v>071</v>
          </cell>
        </row>
        <row r="298">
          <cell r="G298" t="str">
            <v>机电一体化技术</v>
          </cell>
        </row>
        <row r="299">
          <cell r="D299" t="str">
            <v>071</v>
          </cell>
        </row>
        <row r="299">
          <cell r="G299" t="str">
            <v>机械设备维修</v>
          </cell>
        </row>
        <row r="300">
          <cell r="D300" t="str">
            <v>071</v>
          </cell>
        </row>
        <row r="300">
          <cell r="G300" t="str">
            <v>数控加工（数控车工）</v>
          </cell>
        </row>
        <row r="301">
          <cell r="D301" t="str">
            <v>071</v>
          </cell>
        </row>
        <row r="301">
          <cell r="G301" t="str">
            <v>汽车装饰与美容</v>
          </cell>
        </row>
        <row r="302">
          <cell r="D302" t="str">
            <v>071</v>
          </cell>
        </row>
        <row r="302">
          <cell r="G302" t="str">
            <v>新能源汽车检测与维修</v>
          </cell>
        </row>
        <row r="303">
          <cell r="D303" t="str">
            <v>071</v>
          </cell>
        </row>
        <row r="303">
          <cell r="G303" t="str">
            <v>幼儿教育</v>
          </cell>
        </row>
        <row r="304">
          <cell r="D304" t="str">
            <v>071</v>
          </cell>
        </row>
        <row r="304">
          <cell r="G304" t="str">
            <v>平面设计</v>
          </cell>
        </row>
        <row r="305">
          <cell r="D305" t="str">
            <v>071</v>
          </cell>
        </row>
        <row r="305">
          <cell r="G305" t="str">
            <v>计算机动画制作</v>
          </cell>
        </row>
        <row r="306">
          <cell r="D306" t="str">
            <v>071</v>
          </cell>
        </row>
        <row r="306">
          <cell r="G306" t="str">
            <v>计算机网络应用</v>
          </cell>
        </row>
        <row r="307">
          <cell r="D307" t="str">
            <v>071</v>
          </cell>
        </row>
        <row r="307">
          <cell r="G307" t="str">
            <v>药物制剂</v>
          </cell>
        </row>
        <row r="308">
          <cell r="D308" t="str">
            <v>072</v>
          </cell>
        </row>
        <row r="308">
          <cell r="G308" t="str">
            <v>电子商务</v>
          </cell>
        </row>
        <row r="309">
          <cell r="D309" t="str">
            <v>072</v>
          </cell>
        </row>
        <row r="309">
          <cell r="G309" t="str">
            <v>会计</v>
          </cell>
        </row>
        <row r="310">
          <cell r="D310" t="str">
            <v>072</v>
          </cell>
        </row>
        <row r="310">
          <cell r="G310" t="str">
            <v>护理</v>
          </cell>
        </row>
        <row r="311">
          <cell r="D311" t="str">
            <v>072</v>
          </cell>
        </row>
        <row r="311">
          <cell r="G311" t="str">
            <v>烹饪（西式烹调）</v>
          </cell>
        </row>
        <row r="312">
          <cell r="D312" t="str">
            <v>072</v>
          </cell>
        </row>
        <row r="312">
          <cell r="G312" t="str">
            <v>烹饪（中式烹调）</v>
          </cell>
        </row>
        <row r="313">
          <cell r="D313" t="str">
            <v>072</v>
          </cell>
        </row>
        <row r="313">
          <cell r="G313" t="str">
            <v>烹饪（中西式面点）</v>
          </cell>
        </row>
        <row r="314">
          <cell r="D314" t="str">
            <v>072</v>
          </cell>
        </row>
        <row r="314">
          <cell r="G314" t="str">
            <v>形象设计</v>
          </cell>
        </row>
        <row r="315">
          <cell r="D315" t="str">
            <v>072</v>
          </cell>
        </row>
        <row r="315">
          <cell r="G315" t="str">
            <v>幼儿教育</v>
          </cell>
        </row>
        <row r="316">
          <cell r="D316" t="str">
            <v>053</v>
          </cell>
        </row>
        <row r="316">
          <cell r="G316" t="str">
            <v>电子商务</v>
          </cell>
        </row>
        <row r="317">
          <cell r="D317" t="str">
            <v>053</v>
          </cell>
        </row>
        <row r="317">
          <cell r="G317" t="str">
            <v>会计</v>
          </cell>
        </row>
        <row r="318">
          <cell r="D318" t="str">
            <v>053</v>
          </cell>
        </row>
        <row r="318">
          <cell r="G318" t="str">
            <v>护理</v>
          </cell>
        </row>
        <row r="319">
          <cell r="D319" t="str">
            <v>101</v>
          </cell>
        </row>
        <row r="319">
          <cell r="G319" t="str">
            <v>烹饪（中式烹调）</v>
          </cell>
        </row>
        <row r="320">
          <cell r="D320" t="str">
            <v>101</v>
          </cell>
        </row>
        <row r="320">
          <cell r="G320" t="str">
            <v>烹饪（中西式面点）</v>
          </cell>
        </row>
        <row r="321">
          <cell r="D321" t="str">
            <v>053</v>
          </cell>
        </row>
        <row r="321">
          <cell r="G321" t="str">
            <v>形象设计</v>
          </cell>
        </row>
        <row r="322">
          <cell r="D322" t="str">
            <v>053</v>
          </cell>
        </row>
        <row r="322">
          <cell r="G322" t="str">
            <v>休闲体育服务</v>
          </cell>
        </row>
        <row r="323">
          <cell r="D323" t="str">
            <v>053</v>
          </cell>
        </row>
        <row r="323">
          <cell r="G323" t="str">
            <v>消防工程技术</v>
          </cell>
        </row>
        <row r="324">
          <cell r="D324" t="str">
            <v>053</v>
          </cell>
        </row>
        <row r="324">
          <cell r="G324" t="str">
            <v>城市轨道交通运输与管理</v>
          </cell>
        </row>
        <row r="325">
          <cell r="D325" t="str">
            <v>053</v>
          </cell>
        </row>
        <row r="325">
          <cell r="G325" t="str">
            <v>汽车维修</v>
          </cell>
        </row>
        <row r="326">
          <cell r="D326" t="str">
            <v>053</v>
          </cell>
        </row>
        <row r="326">
          <cell r="G326" t="str">
            <v>幼儿教育</v>
          </cell>
        </row>
        <row r="327">
          <cell r="D327" t="str">
            <v>053</v>
          </cell>
        </row>
        <row r="327">
          <cell r="G327" t="str">
            <v>室内设计</v>
          </cell>
        </row>
        <row r="328">
          <cell r="D328" t="str">
            <v>053</v>
          </cell>
        </row>
        <row r="328">
          <cell r="G328" t="str">
            <v>计算机动画制作</v>
          </cell>
        </row>
        <row r="329">
          <cell r="D329" t="str">
            <v>053</v>
          </cell>
        </row>
        <row r="329">
          <cell r="G329" t="str">
            <v>计算机网络应用</v>
          </cell>
        </row>
        <row r="330">
          <cell r="D330" t="str">
            <v>053</v>
          </cell>
        </row>
        <row r="330">
          <cell r="G330" t="str">
            <v>计算机应用与维修</v>
          </cell>
        </row>
        <row r="331">
          <cell r="D331" t="str">
            <v>053</v>
          </cell>
        </row>
        <row r="331">
          <cell r="G331" t="str">
            <v>口腔义齿制造</v>
          </cell>
        </row>
        <row r="332">
          <cell r="D332" t="str">
            <v>053</v>
          </cell>
        </row>
        <row r="332">
          <cell r="G332" t="str">
            <v>药物制剂</v>
          </cell>
        </row>
        <row r="333">
          <cell r="D333" t="str">
            <v>051</v>
          </cell>
        </row>
        <row r="333">
          <cell r="G333" t="str">
            <v>电子商务</v>
          </cell>
        </row>
        <row r="334">
          <cell r="D334" t="str">
            <v>051</v>
          </cell>
        </row>
        <row r="334">
          <cell r="G334" t="str">
            <v>电梯工程技术</v>
          </cell>
        </row>
        <row r="335">
          <cell r="D335" t="str">
            <v>051</v>
          </cell>
        </row>
        <row r="335">
          <cell r="G335" t="str">
            <v>电子技术应用</v>
          </cell>
        </row>
        <row r="336">
          <cell r="D336" t="str">
            <v>051</v>
          </cell>
        </row>
        <row r="336">
          <cell r="G336" t="str">
            <v>酒店管理</v>
          </cell>
        </row>
        <row r="337">
          <cell r="D337" t="str">
            <v>051</v>
          </cell>
        </row>
        <row r="337">
          <cell r="G337" t="str">
            <v>旅游服务与管理</v>
          </cell>
        </row>
        <row r="338">
          <cell r="D338" t="str">
            <v>051</v>
          </cell>
        </row>
        <row r="338">
          <cell r="G338" t="str">
            <v>美容保健</v>
          </cell>
        </row>
        <row r="339">
          <cell r="D339" t="str">
            <v>115</v>
          </cell>
        </row>
        <row r="339">
          <cell r="G339" t="str">
            <v>烹饪（西式烹调）</v>
          </cell>
        </row>
        <row r="340">
          <cell r="D340" t="str">
            <v>115</v>
          </cell>
        </row>
        <row r="340">
          <cell r="G340" t="str">
            <v>烹饪（中式烹调）</v>
          </cell>
        </row>
        <row r="341">
          <cell r="D341" t="str">
            <v>051</v>
          </cell>
        </row>
        <row r="341">
          <cell r="G341" t="str">
            <v>形象设计</v>
          </cell>
        </row>
        <row r="342">
          <cell r="D342" t="str">
            <v>051</v>
          </cell>
        </row>
        <row r="342">
          <cell r="G342" t="str">
            <v>机电一体化技术</v>
          </cell>
        </row>
        <row r="343">
          <cell r="D343" t="str">
            <v>051</v>
          </cell>
        </row>
        <row r="343">
          <cell r="G343" t="str">
            <v>建筑工程管理</v>
          </cell>
        </row>
        <row r="344">
          <cell r="D344" t="str">
            <v>051</v>
          </cell>
        </row>
        <row r="344">
          <cell r="G344" t="str">
            <v>城市轨道交通运输与管理</v>
          </cell>
        </row>
        <row r="345">
          <cell r="D345" t="str">
            <v>051</v>
          </cell>
        </row>
        <row r="345">
          <cell r="G345" t="str">
            <v>航空服务</v>
          </cell>
        </row>
        <row r="346">
          <cell r="D346" t="str">
            <v>051</v>
          </cell>
        </row>
        <row r="346">
          <cell r="G346" t="str">
            <v>汽车维修</v>
          </cell>
        </row>
        <row r="347">
          <cell r="D347" t="str">
            <v>051</v>
          </cell>
        </row>
        <row r="347">
          <cell r="G347" t="str">
            <v>无人机应用技术</v>
          </cell>
        </row>
        <row r="348">
          <cell r="D348" t="str">
            <v>051</v>
          </cell>
        </row>
        <row r="348">
          <cell r="G348" t="str">
            <v>新能源汽车检测与维修</v>
          </cell>
        </row>
        <row r="349">
          <cell r="D349" t="str">
            <v>051</v>
          </cell>
        </row>
        <row r="349">
          <cell r="G349" t="str">
            <v>幼儿教育</v>
          </cell>
        </row>
        <row r="350">
          <cell r="D350" t="str">
            <v>051</v>
          </cell>
        </row>
        <row r="350">
          <cell r="G350" t="str">
            <v>美术设计与制作</v>
          </cell>
        </row>
        <row r="351">
          <cell r="D351" t="str">
            <v>051</v>
          </cell>
        </row>
        <row r="351">
          <cell r="G351" t="str">
            <v>室内设计</v>
          </cell>
        </row>
        <row r="352">
          <cell r="D352" t="str">
            <v>051</v>
          </cell>
        </row>
        <row r="352">
          <cell r="G352" t="str">
            <v>珠宝首饰鉴定与营销</v>
          </cell>
        </row>
        <row r="353">
          <cell r="D353" t="str">
            <v>051</v>
          </cell>
        </row>
        <row r="353">
          <cell r="G353" t="str">
            <v>多媒体制作</v>
          </cell>
        </row>
        <row r="354">
          <cell r="D354" t="str">
            <v>051</v>
          </cell>
        </row>
        <row r="354">
          <cell r="G354" t="str">
            <v>计算机动画制作</v>
          </cell>
        </row>
        <row r="355">
          <cell r="D355" t="str">
            <v>051</v>
          </cell>
        </row>
        <row r="355">
          <cell r="G355" t="str">
            <v>计算机广告制作</v>
          </cell>
        </row>
        <row r="356">
          <cell r="D356" t="str">
            <v>051</v>
          </cell>
        </row>
        <row r="356">
          <cell r="G356" t="str">
            <v>计算机网络应用</v>
          </cell>
        </row>
        <row r="357">
          <cell r="D357" t="str">
            <v>051</v>
          </cell>
        </row>
        <row r="357">
          <cell r="G357" t="str">
            <v>计算机应用与维修</v>
          </cell>
        </row>
        <row r="358">
          <cell r="D358" t="str">
            <v>051</v>
          </cell>
        </row>
        <row r="358">
          <cell r="G358" t="str">
            <v>物联网应用技术</v>
          </cell>
        </row>
        <row r="359">
          <cell r="D359" t="str">
            <v>115</v>
          </cell>
        </row>
        <row r="359">
          <cell r="G359" t="str">
            <v>电子商务</v>
          </cell>
        </row>
        <row r="360">
          <cell r="D360" t="str">
            <v>115</v>
          </cell>
        </row>
        <row r="360">
          <cell r="G360" t="str">
            <v>会计</v>
          </cell>
        </row>
        <row r="361">
          <cell r="D361" t="str">
            <v>115</v>
          </cell>
        </row>
        <row r="361">
          <cell r="G361" t="str">
            <v>电气自动化设备安装与维修</v>
          </cell>
        </row>
        <row r="362">
          <cell r="D362" t="str">
            <v>115</v>
          </cell>
        </row>
        <row r="362">
          <cell r="G362" t="str">
            <v>美容美发与造型（美容）</v>
          </cell>
        </row>
        <row r="363">
          <cell r="D363" t="str">
            <v>115</v>
          </cell>
        </row>
        <row r="363">
          <cell r="G363" t="str">
            <v>烹饪（中西式面点）</v>
          </cell>
        </row>
        <row r="364">
          <cell r="D364" t="str">
            <v>125</v>
          </cell>
        </row>
        <row r="364">
          <cell r="G364" t="str">
            <v>烹饪（中式烹调）</v>
          </cell>
        </row>
        <row r="365">
          <cell r="D365" t="str">
            <v>201</v>
          </cell>
        </row>
        <row r="365">
          <cell r="G365" t="str">
            <v>烹饪（中式烹调）</v>
          </cell>
        </row>
        <row r="366">
          <cell r="D366" t="str">
            <v>115</v>
          </cell>
        </row>
        <row r="366">
          <cell r="G366" t="str">
            <v>产品检测与质量控制</v>
          </cell>
        </row>
        <row r="367">
          <cell r="D367" t="str">
            <v>115</v>
          </cell>
        </row>
        <row r="367">
          <cell r="G367" t="str">
            <v>机电一体化技术</v>
          </cell>
        </row>
        <row r="368">
          <cell r="D368" t="str">
            <v>115</v>
          </cell>
        </row>
        <row r="368">
          <cell r="G368" t="str">
            <v>机械设备装配与自动控制</v>
          </cell>
        </row>
        <row r="369">
          <cell r="D369" t="str">
            <v>115</v>
          </cell>
        </row>
        <row r="369">
          <cell r="G369" t="str">
            <v>模具制造</v>
          </cell>
        </row>
        <row r="370">
          <cell r="D370" t="str">
            <v>115</v>
          </cell>
        </row>
        <row r="370">
          <cell r="G370" t="str">
            <v>数控加工（数控车工）</v>
          </cell>
        </row>
        <row r="371">
          <cell r="D371" t="str">
            <v>115</v>
          </cell>
        </row>
        <row r="371">
          <cell r="G371" t="str">
            <v>智能制造技术应用</v>
          </cell>
        </row>
        <row r="372">
          <cell r="D372" t="str">
            <v>115</v>
          </cell>
        </row>
        <row r="372">
          <cell r="G372" t="str">
            <v>汽车维修</v>
          </cell>
        </row>
        <row r="373">
          <cell r="D373" t="str">
            <v>115</v>
          </cell>
        </row>
        <row r="373">
          <cell r="G373" t="str">
            <v>无人机应用技术</v>
          </cell>
        </row>
        <row r="374">
          <cell r="D374" t="str">
            <v>115</v>
          </cell>
        </row>
        <row r="374">
          <cell r="G374" t="str">
            <v>新能源汽车检测与维修</v>
          </cell>
        </row>
        <row r="375">
          <cell r="D375" t="str">
            <v>115</v>
          </cell>
        </row>
        <row r="375">
          <cell r="G375" t="str">
            <v>幼儿教育</v>
          </cell>
        </row>
        <row r="376">
          <cell r="D376" t="str">
            <v>115</v>
          </cell>
        </row>
        <row r="376">
          <cell r="G376" t="str">
            <v>平面设计</v>
          </cell>
        </row>
        <row r="377">
          <cell r="D377" t="str">
            <v>115</v>
          </cell>
        </row>
        <row r="377">
          <cell r="G377" t="str">
            <v>室内设计</v>
          </cell>
        </row>
        <row r="378">
          <cell r="D378" t="str">
            <v>115</v>
          </cell>
        </row>
        <row r="378">
          <cell r="G378" t="str">
            <v>计算机动画制作</v>
          </cell>
        </row>
        <row r="379">
          <cell r="D379" t="str">
            <v>115</v>
          </cell>
        </row>
        <row r="379">
          <cell r="G379" t="str">
            <v>计算机网络应用</v>
          </cell>
        </row>
        <row r="380">
          <cell r="D380" t="str">
            <v>115</v>
          </cell>
        </row>
        <row r="380">
          <cell r="G380" t="str">
            <v>网络与信息安全</v>
          </cell>
        </row>
        <row r="381">
          <cell r="D381" t="str">
            <v>115</v>
          </cell>
        </row>
        <row r="381">
          <cell r="G381" t="str">
            <v>物联网应用技术</v>
          </cell>
        </row>
        <row r="382">
          <cell r="D382" t="str">
            <v>101</v>
          </cell>
        </row>
        <row r="382">
          <cell r="G382" t="str">
            <v>电子商务</v>
          </cell>
        </row>
        <row r="383">
          <cell r="D383" t="str">
            <v>101</v>
          </cell>
        </row>
        <row r="383">
          <cell r="G383" t="str">
            <v>会计</v>
          </cell>
        </row>
        <row r="384">
          <cell r="D384" t="str">
            <v>101</v>
          </cell>
        </row>
        <row r="384">
          <cell r="G384" t="str">
            <v>市场营销</v>
          </cell>
        </row>
        <row r="385">
          <cell r="D385" t="str">
            <v>101</v>
          </cell>
        </row>
        <row r="385">
          <cell r="G385" t="str">
            <v>电气自动化设备安装与维修</v>
          </cell>
        </row>
        <row r="386">
          <cell r="D386" t="str">
            <v>101</v>
          </cell>
        </row>
        <row r="386">
          <cell r="G386" t="str">
            <v>美容美发与造型（美容）</v>
          </cell>
        </row>
        <row r="387">
          <cell r="D387" t="str">
            <v>201</v>
          </cell>
        </row>
        <row r="387">
          <cell r="G387" t="str">
            <v>烹饪（中西式面点）</v>
          </cell>
        </row>
        <row r="388">
          <cell r="D388" t="str">
            <v>209</v>
          </cell>
        </row>
        <row r="388">
          <cell r="G388" t="str">
            <v>烹饪（西式烹调）</v>
          </cell>
        </row>
        <row r="389">
          <cell r="D389" t="str">
            <v>101</v>
          </cell>
        </row>
        <row r="389">
          <cell r="G389" t="str">
            <v>高分子材料加工</v>
          </cell>
        </row>
        <row r="390">
          <cell r="D390" t="str">
            <v>101</v>
          </cell>
        </row>
        <row r="390">
          <cell r="G390" t="str">
            <v>3D打印技术应用</v>
          </cell>
        </row>
        <row r="391">
          <cell r="D391" t="str">
            <v>101</v>
          </cell>
        </row>
        <row r="391">
          <cell r="G391" t="str">
            <v>产品检测与质量控制</v>
          </cell>
        </row>
        <row r="392">
          <cell r="D392" t="str">
            <v>101</v>
          </cell>
        </row>
        <row r="392">
          <cell r="G392" t="str">
            <v>机电一体化技术</v>
          </cell>
        </row>
        <row r="393">
          <cell r="D393" t="str">
            <v>101</v>
          </cell>
        </row>
        <row r="393">
          <cell r="G393" t="str">
            <v>机械设备装配与自动控制</v>
          </cell>
        </row>
        <row r="394">
          <cell r="D394" t="str">
            <v>101</v>
          </cell>
        </row>
        <row r="394">
          <cell r="G394" t="str">
            <v>冷作钣金加工</v>
          </cell>
        </row>
        <row r="395">
          <cell r="D395" t="str">
            <v>101</v>
          </cell>
        </row>
        <row r="395">
          <cell r="G395" t="str">
            <v>模具制造</v>
          </cell>
        </row>
        <row r="396">
          <cell r="D396" t="str">
            <v>101</v>
          </cell>
        </row>
        <row r="396">
          <cell r="G396" t="str">
            <v>数控加工（数控车工）</v>
          </cell>
        </row>
        <row r="397">
          <cell r="D397" t="str">
            <v>101</v>
          </cell>
        </row>
        <row r="397">
          <cell r="G397" t="str">
            <v>消防工程技术</v>
          </cell>
        </row>
        <row r="398">
          <cell r="D398" t="str">
            <v>101</v>
          </cell>
        </row>
        <row r="398">
          <cell r="G398" t="str">
            <v>汽车维修</v>
          </cell>
        </row>
        <row r="399">
          <cell r="D399" t="str">
            <v>101</v>
          </cell>
        </row>
        <row r="399">
          <cell r="G399" t="str">
            <v>无人机应用技术</v>
          </cell>
        </row>
        <row r="400">
          <cell r="D400" t="str">
            <v>101</v>
          </cell>
        </row>
        <row r="400">
          <cell r="G400" t="str">
            <v>新能源汽车检测与维修</v>
          </cell>
        </row>
        <row r="401">
          <cell r="D401" t="str">
            <v>101</v>
          </cell>
        </row>
        <row r="401">
          <cell r="G401" t="str">
            <v>幼儿教育</v>
          </cell>
        </row>
        <row r="402">
          <cell r="D402" t="str">
            <v>101</v>
          </cell>
        </row>
        <row r="402">
          <cell r="G402" t="str">
            <v>食品加工与检验</v>
          </cell>
        </row>
        <row r="403">
          <cell r="D403" t="str">
            <v>101</v>
          </cell>
        </row>
        <row r="403">
          <cell r="G403" t="str">
            <v>平面设计</v>
          </cell>
        </row>
        <row r="404">
          <cell r="D404" t="str">
            <v>101</v>
          </cell>
        </row>
        <row r="404">
          <cell r="G404" t="str">
            <v>计算机网络应用</v>
          </cell>
        </row>
        <row r="405">
          <cell r="D405" t="str">
            <v>101</v>
          </cell>
        </row>
        <row r="405">
          <cell r="G405" t="str">
            <v>物联网应用技术</v>
          </cell>
        </row>
        <row r="406">
          <cell r="D406" t="str">
            <v>127</v>
          </cell>
        </row>
        <row r="406">
          <cell r="G406" t="str">
            <v>电子商务</v>
          </cell>
        </row>
        <row r="407">
          <cell r="D407" t="str">
            <v>127</v>
          </cell>
        </row>
        <row r="407">
          <cell r="G407" t="str">
            <v>网络营销</v>
          </cell>
        </row>
        <row r="408">
          <cell r="D408" t="str">
            <v>127</v>
          </cell>
        </row>
        <row r="408">
          <cell r="G408" t="str">
            <v>护理</v>
          </cell>
        </row>
        <row r="409">
          <cell r="D409" t="str">
            <v>127</v>
          </cell>
        </row>
        <row r="409">
          <cell r="G409" t="str">
            <v>形象设计</v>
          </cell>
        </row>
        <row r="410">
          <cell r="D410" t="str">
            <v>127</v>
          </cell>
        </row>
        <row r="410">
          <cell r="G410" t="str">
            <v>无人机应用技术</v>
          </cell>
        </row>
        <row r="411">
          <cell r="D411" t="str">
            <v>127</v>
          </cell>
        </row>
        <row r="411">
          <cell r="G411" t="str">
            <v>新能源汽车检测与维修</v>
          </cell>
        </row>
        <row r="412">
          <cell r="D412" t="str">
            <v>127</v>
          </cell>
        </row>
        <row r="412">
          <cell r="G412" t="str">
            <v>美术设计与制作</v>
          </cell>
        </row>
        <row r="413">
          <cell r="D413" t="str">
            <v>127</v>
          </cell>
        </row>
        <row r="413">
          <cell r="G413" t="str">
            <v>计算机动画制作</v>
          </cell>
        </row>
        <row r="414">
          <cell r="D414" t="str">
            <v>127</v>
          </cell>
        </row>
        <row r="414">
          <cell r="G414" t="str">
            <v>计算机网络应用</v>
          </cell>
        </row>
        <row r="415">
          <cell r="D415" t="str">
            <v>127</v>
          </cell>
        </row>
        <row r="415">
          <cell r="G415" t="str">
            <v>网络与信息安全</v>
          </cell>
        </row>
        <row r="416">
          <cell r="D416" t="str">
            <v>127</v>
          </cell>
        </row>
        <row r="416">
          <cell r="G416" t="str">
            <v>物联网应用技术</v>
          </cell>
        </row>
        <row r="417">
          <cell r="D417" t="str">
            <v>126</v>
          </cell>
        </row>
        <row r="417">
          <cell r="G417" t="str">
            <v>电子商务</v>
          </cell>
        </row>
        <row r="418">
          <cell r="D418" t="str">
            <v>126</v>
          </cell>
        </row>
        <row r="418">
          <cell r="G418" t="str">
            <v>电子竞技运动服务与管理</v>
          </cell>
        </row>
        <row r="419">
          <cell r="D419" t="str">
            <v>126</v>
          </cell>
        </row>
        <row r="419">
          <cell r="G419" t="str">
            <v>护理</v>
          </cell>
        </row>
        <row r="420">
          <cell r="D420" t="str">
            <v>126</v>
          </cell>
        </row>
        <row r="420">
          <cell r="G420" t="str">
            <v>休闲体育服务</v>
          </cell>
        </row>
        <row r="421">
          <cell r="D421" t="str">
            <v>126</v>
          </cell>
        </row>
        <row r="421">
          <cell r="G421" t="str">
            <v>城市轨道交通运输与管理</v>
          </cell>
        </row>
        <row r="422">
          <cell r="D422" t="str">
            <v>126</v>
          </cell>
        </row>
        <row r="422">
          <cell r="G422" t="str">
            <v>无人机应用技术</v>
          </cell>
        </row>
        <row r="423">
          <cell r="D423" t="str">
            <v>126</v>
          </cell>
        </row>
        <row r="423">
          <cell r="G423" t="str">
            <v>幼儿教育</v>
          </cell>
        </row>
        <row r="424">
          <cell r="D424" t="str">
            <v>126</v>
          </cell>
        </row>
        <row r="424">
          <cell r="G424" t="str">
            <v>平面设计</v>
          </cell>
        </row>
        <row r="425">
          <cell r="D425" t="str">
            <v>126</v>
          </cell>
        </row>
        <row r="425">
          <cell r="G425" t="str">
            <v>网络与信息安全</v>
          </cell>
        </row>
        <row r="426">
          <cell r="D426" t="str">
            <v>125</v>
          </cell>
        </row>
        <row r="426">
          <cell r="G426" t="str">
            <v>电子商务</v>
          </cell>
        </row>
        <row r="427">
          <cell r="D427" t="str">
            <v>125</v>
          </cell>
        </row>
        <row r="427">
          <cell r="G427" t="str">
            <v>会计</v>
          </cell>
        </row>
        <row r="428">
          <cell r="D428" t="str">
            <v>125</v>
          </cell>
        </row>
        <row r="428">
          <cell r="G428" t="str">
            <v>护理</v>
          </cell>
        </row>
        <row r="429">
          <cell r="D429" t="str">
            <v>301</v>
          </cell>
        </row>
        <row r="429">
          <cell r="G429" t="str">
            <v>烹饪（中式烹调）</v>
          </cell>
        </row>
        <row r="430">
          <cell r="D430" t="str">
            <v>125</v>
          </cell>
        </row>
        <row r="430">
          <cell r="G430" t="str">
            <v>形象设计</v>
          </cell>
        </row>
        <row r="431">
          <cell r="D431" t="str">
            <v>125</v>
          </cell>
        </row>
        <row r="431">
          <cell r="G431" t="str">
            <v>机电一体化技术</v>
          </cell>
        </row>
        <row r="432">
          <cell r="D432" t="str">
            <v>125</v>
          </cell>
        </row>
        <row r="432">
          <cell r="G432" t="str">
            <v>建筑工程管理</v>
          </cell>
        </row>
        <row r="433">
          <cell r="D433" t="str">
            <v>125</v>
          </cell>
        </row>
        <row r="433">
          <cell r="G433" t="str">
            <v>消防工程技术</v>
          </cell>
        </row>
        <row r="434">
          <cell r="D434" t="str">
            <v>125</v>
          </cell>
        </row>
        <row r="434">
          <cell r="G434" t="str">
            <v>汽车维修</v>
          </cell>
        </row>
        <row r="435">
          <cell r="D435" t="str">
            <v>125</v>
          </cell>
        </row>
        <row r="435">
          <cell r="G435" t="str">
            <v>幼儿教育</v>
          </cell>
        </row>
        <row r="436">
          <cell r="D436" t="str">
            <v>125</v>
          </cell>
        </row>
        <row r="436">
          <cell r="G436" t="str">
            <v>美术设计与制作</v>
          </cell>
        </row>
        <row r="437">
          <cell r="D437" t="str">
            <v>125</v>
          </cell>
        </row>
        <row r="437">
          <cell r="G437" t="str">
            <v>平面设计</v>
          </cell>
        </row>
        <row r="438">
          <cell r="D438" t="str">
            <v>125</v>
          </cell>
        </row>
        <row r="438">
          <cell r="G438" t="str">
            <v>室内设计</v>
          </cell>
        </row>
        <row r="439">
          <cell r="D439" t="str">
            <v>125</v>
          </cell>
        </row>
        <row r="439">
          <cell r="G439" t="str">
            <v>计算机网络应用</v>
          </cell>
        </row>
        <row r="440">
          <cell r="D440" t="str">
            <v>125</v>
          </cell>
        </row>
        <row r="440">
          <cell r="G440" t="str">
            <v>计算机应用与维修</v>
          </cell>
        </row>
        <row r="441">
          <cell r="D441" t="str">
            <v>122</v>
          </cell>
        </row>
        <row r="441">
          <cell r="G441" t="str">
            <v>护理</v>
          </cell>
        </row>
        <row r="442">
          <cell r="D442" t="str">
            <v>122</v>
          </cell>
        </row>
        <row r="442">
          <cell r="G442" t="str">
            <v>康复保健</v>
          </cell>
        </row>
        <row r="443">
          <cell r="D443" t="str">
            <v>122</v>
          </cell>
        </row>
        <row r="443">
          <cell r="G443" t="str">
            <v>美容保健</v>
          </cell>
        </row>
        <row r="444">
          <cell r="D444" t="str">
            <v>122</v>
          </cell>
        </row>
        <row r="444">
          <cell r="G444" t="str">
            <v>宠物医疗与护理</v>
          </cell>
        </row>
        <row r="445">
          <cell r="D445" t="str">
            <v>122</v>
          </cell>
        </row>
        <row r="445">
          <cell r="G445" t="str">
            <v>口腔义齿制造</v>
          </cell>
        </row>
        <row r="446">
          <cell r="D446" t="str">
            <v>122</v>
          </cell>
        </row>
        <row r="446">
          <cell r="G446" t="str">
            <v>药物制剂</v>
          </cell>
        </row>
        <row r="447">
          <cell r="D447" t="str">
            <v>122</v>
          </cell>
        </row>
        <row r="447">
          <cell r="G447" t="str">
            <v>中药</v>
          </cell>
        </row>
        <row r="448">
          <cell r="D448" t="str">
            <v>906</v>
          </cell>
        </row>
        <row r="448">
          <cell r="G448" t="str">
            <v>电子商务</v>
          </cell>
        </row>
        <row r="449">
          <cell r="D449" t="str">
            <v>906</v>
          </cell>
        </row>
        <row r="449">
          <cell r="G449" t="str">
            <v>护理</v>
          </cell>
        </row>
        <row r="450">
          <cell r="D450" t="str">
            <v>906</v>
          </cell>
        </row>
        <row r="450">
          <cell r="G450" t="str">
            <v>美容美发与造型（化妆）</v>
          </cell>
        </row>
        <row r="451">
          <cell r="D451" t="str">
            <v>301</v>
          </cell>
        </row>
        <row r="451">
          <cell r="G451" t="str">
            <v>烹饪（中西式面点）</v>
          </cell>
        </row>
        <row r="452">
          <cell r="D452" t="str">
            <v>906</v>
          </cell>
        </row>
        <row r="452">
          <cell r="G452" t="str">
            <v>古建筑修缮与仿建</v>
          </cell>
        </row>
        <row r="453">
          <cell r="D453" t="str">
            <v>906</v>
          </cell>
        </row>
        <row r="453">
          <cell r="G453" t="str">
            <v>城市轨道交通运输与管理</v>
          </cell>
        </row>
        <row r="454">
          <cell r="D454" t="str">
            <v>906</v>
          </cell>
        </row>
        <row r="454">
          <cell r="G454" t="str">
            <v>幼儿教育</v>
          </cell>
        </row>
        <row r="455">
          <cell r="D455" t="str">
            <v>906</v>
          </cell>
        </row>
        <row r="455">
          <cell r="G455" t="str">
            <v>食品加工与检验</v>
          </cell>
        </row>
        <row r="456">
          <cell r="D456" t="str">
            <v>906</v>
          </cell>
        </row>
        <row r="456">
          <cell r="G456" t="str">
            <v>计算机应用与维修</v>
          </cell>
        </row>
        <row r="457">
          <cell r="D457" t="str">
            <v>914</v>
          </cell>
        </row>
        <row r="457">
          <cell r="G457" t="str">
            <v>电子商务</v>
          </cell>
        </row>
        <row r="458">
          <cell r="D458" t="str">
            <v>914</v>
          </cell>
        </row>
        <row r="458">
          <cell r="G458" t="str">
            <v>国际贸易</v>
          </cell>
        </row>
        <row r="459">
          <cell r="D459" t="str">
            <v>914</v>
          </cell>
        </row>
        <row r="459">
          <cell r="G459" t="str">
            <v>电子技术应用</v>
          </cell>
        </row>
        <row r="460">
          <cell r="D460" t="str">
            <v>914</v>
          </cell>
        </row>
        <row r="460">
          <cell r="G460" t="str">
            <v>护理</v>
          </cell>
        </row>
        <row r="461">
          <cell r="D461" t="str">
            <v>914</v>
          </cell>
        </row>
        <row r="461">
          <cell r="G461" t="str">
            <v>酒店管理</v>
          </cell>
        </row>
        <row r="462">
          <cell r="D462" t="str">
            <v>306</v>
          </cell>
        </row>
        <row r="462">
          <cell r="G462" t="str">
            <v>烹饪（中式烹调）</v>
          </cell>
        </row>
        <row r="463">
          <cell r="D463" t="str">
            <v>914</v>
          </cell>
        </row>
        <row r="463">
          <cell r="G463" t="str">
            <v>机电一体化技术</v>
          </cell>
        </row>
        <row r="464">
          <cell r="D464" t="str">
            <v>914</v>
          </cell>
        </row>
        <row r="464">
          <cell r="G464" t="str">
            <v>建筑工程管理</v>
          </cell>
        </row>
        <row r="465">
          <cell r="D465" t="str">
            <v>914</v>
          </cell>
        </row>
        <row r="465">
          <cell r="G465" t="str">
            <v>城市轨道交通运输与管理</v>
          </cell>
        </row>
        <row r="466">
          <cell r="D466" t="str">
            <v>914</v>
          </cell>
        </row>
        <row r="466">
          <cell r="G466" t="str">
            <v>汽车维修</v>
          </cell>
        </row>
        <row r="467">
          <cell r="D467" t="str">
            <v>914</v>
          </cell>
        </row>
        <row r="467">
          <cell r="G467" t="str">
            <v>无人机应用技术</v>
          </cell>
        </row>
        <row r="468">
          <cell r="D468" t="str">
            <v>914</v>
          </cell>
        </row>
        <row r="468">
          <cell r="G468" t="str">
            <v>现代物流</v>
          </cell>
        </row>
        <row r="469">
          <cell r="D469" t="str">
            <v>914</v>
          </cell>
        </row>
        <row r="469">
          <cell r="G469" t="str">
            <v>新能源汽车检测与维修</v>
          </cell>
        </row>
        <row r="470">
          <cell r="D470" t="str">
            <v>914</v>
          </cell>
        </row>
        <row r="470">
          <cell r="G470" t="str">
            <v>茶叶生产与加工</v>
          </cell>
        </row>
        <row r="471">
          <cell r="D471" t="str">
            <v>914</v>
          </cell>
        </row>
        <row r="471">
          <cell r="G471" t="str">
            <v>幼儿教育</v>
          </cell>
        </row>
        <row r="472">
          <cell r="D472" t="str">
            <v>914</v>
          </cell>
        </row>
        <row r="472">
          <cell r="G472" t="str">
            <v>多媒体制作</v>
          </cell>
        </row>
        <row r="473">
          <cell r="D473" t="str">
            <v>914</v>
          </cell>
        </row>
        <row r="473">
          <cell r="G473" t="str">
            <v>计算机应用与维修</v>
          </cell>
        </row>
        <row r="474">
          <cell r="D474" t="str">
            <v>701</v>
          </cell>
        </row>
        <row r="474">
          <cell r="G474" t="str">
            <v>电子商务</v>
          </cell>
        </row>
        <row r="475">
          <cell r="D475" t="str">
            <v>701</v>
          </cell>
        </row>
        <row r="475">
          <cell r="G475" t="str">
            <v>会计</v>
          </cell>
        </row>
        <row r="476">
          <cell r="D476" t="str">
            <v>701</v>
          </cell>
        </row>
        <row r="476">
          <cell r="G476" t="str">
            <v>网络营销</v>
          </cell>
        </row>
        <row r="477">
          <cell r="D477" t="str">
            <v>701</v>
          </cell>
        </row>
        <row r="477">
          <cell r="G477" t="str">
            <v>电气自动化设备安装与维修</v>
          </cell>
        </row>
        <row r="478">
          <cell r="D478" t="str">
            <v>701</v>
          </cell>
        </row>
        <row r="478">
          <cell r="G478" t="str">
            <v>电梯工程技术</v>
          </cell>
        </row>
        <row r="479">
          <cell r="D479" t="str">
            <v>701</v>
          </cell>
        </row>
        <row r="479">
          <cell r="G479" t="str">
            <v>化工仪表及自动化</v>
          </cell>
        </row>
        <row r="480">
          <cell r="D480" t="str">
            <v>701</v>
          </cell>
        </row>
        <row r="480">
          <cell r="G480" t="str">
            <v>楼宇自动控制设备安装与维护</v>
          </cell>
        </row>
        <row r="481">
          <cell r="D481" t="str">
            <v>701</v>
          </cell>
        </row>
        <row r="481">
          <cell r="G481" t="str">
            <v>护理</v>
          </cell>
        </row>
        <row r="482">
          <cell r="D482" t="str">
            <v>701</v>
          </cell>
        </row>
        <row r="482">
          <cell r="G482" t="str">
            <v>旅游服务与管理</v>
          </cell>
        </row>
        <row r="483">
          <cell r="D483" t="str">
            <v>701</v>
          </cell>
        </row>
        <row r="483">
          <cell r="G483" t="str">
            <v>美容美发与造型（化妆）</v>
          </cell>
        </row>
        <row r="484">
          <cell r="D484" t="str">
            <v>701</v>
          </cell>
        </row>
        <row r="484">
          <cell r="G484" t="str">
            <v>美容美发与造型（美发）</v>
          </cell>
        </row>
        <row r="485">
          <cell r="D485" t="str">
            <v>701</v>
          </cell>
        </row>
        <row r="485">
          <cell r="G485" t="str">
            <v>美容美发与造型（美容）</v>
          </cell>
        </row>
        <row r="486">
          <cell r="D486" t="str">
            <v>401</v>
          </cell>
        </row>
        <row r="486">
          <cell r="G486" t="str">
            <v>烹饪（中式烹调）</v>
          </cell>
        </row>
        <row r="487">
          <cell r="D487" t="str">
            <v>401</v>
          </cell>
        </row>
        <row r="487">
          <cell r="G487" t="str">
            <v>烹饪（中西式面点）</v>
          </cell>
        </row>
        <row r="488">
          <cell r="D488" t="str">
            <v>402</v>
          </cell>
        </row>
        <row r="488">
          <cell r="G488" t="str">
            <v>烹饪（中式烹调）</v>
          </cell>
        </row>
        <row r="489">
          <cell r="D489" t="str">
            <v>701</v>
          </cell>
        </row>
        <row r="489">
          <cell r="G489" t="str">
            <v>婴幼儿托育服务与管理</v>
          </cell>
        </row>
        <row r="490">
          <cell r="D490" t="str">
            <v>701</v>
          </cell>
        </row>
        <row r="490">
          <cell r="G490" t="str">
            <v>化工分析与检验</v>
          </cell>
        </row>
        <row r="491">
          <cell r="D491" t="str">
            <v>701</v>
          </cell>
        </row>
        <row r="491">
          <cell r="G491" t="str">
            <v>化工工艺</v>
          </cell>
        </row>
        <row r="492">
          <cell r="D492" t="str">
            <v>701</v>
          </cell>
        </row>
        <row r="492">
          <cell r="G492" t="str">
            <v>3D打印技术应用</v>
          </cell>
        </row>
        <row r="493">
          <cell r="D493" t="str">
            <v>701</v>
          </cell>
        </row>
        <row r="493">
          <cell r="G493" t="str">
            <v>产品检测与质量控制</v>
          </cell>
        </row>
        <row r="494">
          <cell r="D494" t="str">
            <v>701</v>
          </cell>
        </row>
        <row r="494">
          <cell r="G494" t="str">
            <v>机电一体化技术</v>
          </cell>
        </row>
        <row r="495">
          <cell r="D495" t="str">
            <v>701</v>
          </cell>
        </row>
        <row r="495">
          <cell r="G495" t="str">
            <v>机械设备装配与自动控制</v>
          </cell>
        </row>
        <row r="496">
          <cell r="D496" t="str">
            <v>701</v>
          </cell>
        </row>
        <row r="496">
          <cell r="G496" t="str">
            <v>计算机辅助设计与制造</v>
          </cell>
        </row>
        <row r="497">
          <cell r="D497" t="str">
            <v>701</v>
          </cell>
        </row>
        <row r="497">
          <cell r="G497" t="str">
            <v>汽车制造与装配</v>
          </cell>
        </row>
        <row r="498">
          <cell r="D498" t="str">
            <v>701</v>
          </cell>
        </row>
        <row r="498">
          <cell r="G498" t="str">
            <v>数控编程</v>
          </cell>
        </row>
        <row r="499">
          <cell r="D499" t="str">
            <v>701</v>
          </cell>
        </row>
        <row r="499">
          <cell r="G499" t="str">
            <v>数控加工（加工中心操作工）</v>
          </cell>
        </row>
        <row r="500">
          <cell r="D500" t="str">
            <v>701</v>
          </cell>
        </row>
        <row r="500">
          <cell r="G500" t="str">
            <v>数控加工（数控车工）</v>
          </cell>
        </row>
        <row r="501">
          <cell r="D501" t="str">
            <v>701</v>
          </cell>
        </row>
        <row r="501">
          <cell r="G501" t="str">
            <v>数控加工（数控铣工）</v>
          </cell>
        </row>
        <row r="502">
          <cell r="D502" t="str">
            <v>701</v>
          </cell>
        </row>
        <row r="502">
          <cell r="G502" t="str">
            <v>新能源汽车制造与装配</v>
          </cell>
        </row>
        <row r="503">
          <cell r="D503" t="str">
            <v>701</v>
          </cell>
        </row>
        <row r="503">
          <cell r="G503" t="str">
            <v>制冷设备运用与维修</v>
          </cell>
        </row>
        <row r="504">
          <cell r="D504" t="str">
            <v>701</v>
          </cell>
        </row>
        <row r="504">
          <cell r="G504" t="str">
            <v>智能制造技术应用</v>
          </cell>
        </row>
        <row r="505">
          <cell r="D505" t="str">
            <v>701</v>
          </cell>
        </row>
        <row r="505">
          <cell r="G505" t="str">
            <v>建筑施工</v>
          </cell>
        </row>
        <row r="506">
          <cell r="D506" t="str">
            <v>701</v>
          </cell>
        </row>
        <row r="506">
          <cell r="G506" t="str">
            <v>市政工程施工</v>
          </cell>
        </row>
        <row r="507">
          <cell r="D507" t="str">
            <v>701</v>
          </cell>
        </row>
        <row r="507">
          <cell r="G507" t="str">
            <v>消防工程技术</v>
          </cell>
        </row>
        <row r="508">
          <cell r="D508" t="str">
            <v>701</v>
          </cell>
        </row>
        <row r="508">
          <cell r="G508" t="str">
            <v>城市轨道交通车辆运用与检修</v>
          </cell>
        </row>
        <row r="509">
          <cell r="D509" t="str">
            <v>701</v>
          </cell>
        </row>
        <row r="509">
          <cell r="G509" t="str">
            <v>城市轨道交通运输与管理</v>
          </cell>
        </row>
        <row r="510">
          <cell r="D510" t="str">
            <v>701</v>
          </cell>
        </row>
        <row r="510">
          <cell r="G510" t="str">
            <v>船舶驾驶</v>
          </cell>
        </row>
        <row r="511">
          <cell r="D511" t="str">
            <v>701</v>
          </cell>
        </row>
        <row r="511">
          <cell r="G511" t="str">
            <v>汽车钣金与涂装</v>
          </cell>
        </row>
        <row r="512">
          <cell r="D512" t="str">
            <v>701</v>
          </cell>
        </row>
        <row r="512">
          <cell r="G512" t="str">
            <v>汽车技术服务与营销</v>
          </cell>
        </row>
        <row r="513">
          <cell r="D513" t="str">
            <v>701</v>
          </cell>
        </row>
        <row r="513">
          <cell r="G513" t="str">
            <v>汽车维修</v>
          </cell>
        </row>
        <row r="514">
          <cell r="D514" t="str">
            <v>701</v>
          </cell>
        </row>
        <row r="514">
          <cell r="G514" t="str">
            <v>汽车装饰与美容</v>
          </cell>
        </row>
        <row r="515">
          <cell r="D515" t="str">
            <v>701</v>
          </cell>
        </row>
        <row r="515">
          <cell r="G515" t="str">
            <v>铁路客运服务</v>
          </cell>
        </row>
        <row r="516">
          <cell r="D516" t="str">
            <v>701</v>
          </cell>
        </row>
        <row r="516">
          <cell r="G516" t="str">
            <v>无人机应用技术</v>
          </cell>
        </row>
        <row r="517">
          <cell r="D517" t="str">
            <v>701</v>
          </cell>
        </row>
        <row r="517">
          <cell r="G517" t="str">
            <v>新能源汽车检测与维修</v>
          </cell>
        </row>
        <row r="518">
          <cell r="D518" t="str">
            <v>701</v>
          </cell>
        </row>
        <row r="518">
          <cell r="G518" t="str">
            <v>智能网联汽车技术应用</v>
          </cell>
        </row>
        <row r="519">
          <cell r="D519" t="str">
            <v>701</v>
          </cell>
        </row>
        <row r="519">
          <cell r="G519" t="str">
            <v>幼儿教育</v>
          </cell>
        </row>
        <row r="520">
          <cell r="D520" t="str">
            <v>701</v>
          </cell>
        </row>
        <row r="520">
          <cell r="G520" t="str">
            <v>美术设计与制作</v>
          </cell>
        </row>
        <row r="521">
          <cell r="D521" t="str">
            <v>701</v>
          </cell>
        </row>
        <row r="521">
          <cell r="G521" t="str">
            <v>室内设计</v>
          </cell>
        </row>
        <row r="522">
          <cell r="D522" t="str">
            <v>701</v>
          </cell>
        </row>
        <row r="522">
          <cell r="G522" t="str">
            <v>计算机动画制作</v>
          </cell>
        </row>
        <row r="523">
          <cell r="D523" t="str">
            <v>701</v>
          </cell>
        </row>
        <row r="523">
          <cell r="G523" t="str">
            <v>计算机广告制作</v>
          </cell>
        </row>
        <row r="524">
          <cell r="D524" t="str">
            <v>701</v>
          </cell>
        </row>
        <row r="524">
          <cell r="G524" t="str">
            <v>计算机网络应用</v>
          </cell>
        </row>
        <row r="525">
          <cell r="D525" t="str">
            <v>701</v>
          </cell>
        </row>
        <row r="525">
          <cell r="G525" t="str">
            <v>计算机应用与维修</v>
          </cell>
        </row>
        <row r="526">
          <cell r="D526" t="str">
            <v>701</v>
          </cell>
        </row>
        <row r="526">
          <cell r="G526" t="str">
            <v>物联网应用技术</v>
          </cell>
        </row>
        <row r="527">
          <cell r="D527" t="str">
            <v>705</v>
          </cell>
        </row>
        <row r="527">
          <cell r="G527" t="str">
            <v>幼儿教育</v>
          </cell>
        </row>
        <row r="528">
          <cell r="D528" t="str">
            <v>718</v>
          </cell>
        </row>
        <row r="528">
          <cell r="G528" t="str">
            <v>护理</v>
          </cell>
        </row>
        <row r="529">
          <cell r="D529" t="str">
            <v>718</v>
          </cell>
        </row>
        <row r="529">
          <cell r="G529" t="str">
            <v>化工工艺</v>
          </cell>
        </row>
        <row r="530">
          <cell r="D530" t="str">
            <v>718</v>
          </cell>
        </row>
        <row r="530">
          <cell r="G530" t="str">
            <v>机械设备装配与自动控制</v>
          </cell>
        </row>
        <row r="531">
          <cell r="D531" t="str">
            <v>718</v>
          </cell>
        </row>
        <row r="531">
          <cell r="G531" t="str">
            <v>新能源汽车检测与维修</v>
          </cell>
        </row>
        <row r="532">
          <cell r="D532" t="str">
            <v>718</v>
          </cell>
        </row>
        <row r="532">
          <cell r="G532" t="str">
            <v>计算机应用与维修</v>
          </cell>
        </row>
        <row r="533">
          <cell r="D533" t="str">
            <v>718</v>
          </cell>
        </row>
        <row r="533">
          <cell r="G533" t="str">
            <v>药物制剂</v>
          </cell>
        </row>
        <row r="534">
          <cell r="D534" t="str">
            <v>713</v>
          </cell>
        </row>
        <row r="534">
          <cell r="G534" t="str">
            <v>休闲体育服务</v>
          </cell>
        </row>
        <row r="535">
          <cell r="D535" t="str">
            <v>713</v>
          </cell>
        </row>
        <row r="535">
          <cell r="G535" t="str">
            <v>室内设计</v>
          </cell>
        </row>
        <row r="536">
          <cell r="D536" t="str">
            <v>713</v>
          </cell>
        </row>
        <row r="536">
          <cell r="G536" t="str">
            <v>多媒体制作</v>
          </cell>
        </row>
        <row r="537">
          <cell r="D537" t="str">
            <v>713</v>
          </cell>
        </row>
        <row r="537">
          <cell r="G537" t="str">
            <v>计算机程序设计</v>
          </cell>
        </row>
        <row r="538">
          <cell r="D538" t="str">
            <v>713</v>
          </cell>
        </row>
        <row r="538">
          <cell r="G538" t="str">
            <v>计算机网络应用</v>
          </cell>
        </row>
        <row r="539">
          <cell r="D539" t="str">
            <v>717</v>
          </cell>
        </row>
        <row r="539">
          <cell r="G539" t="str">
            <v>电子商务</v>
          </cell>
        </row>
        <row r="540">
          <cell r="D540" t="str">
            <v>717</v>
          </cell>
        </row>
        <row r="540">
          <cell r="G540" t="str">
            <v>护理</v>
          </cell>
        </row>
        <row r="541">
          <cell r="D541" t="str">
            <v>717</v>
          </cell>
        </row>
        <row r="541">
          <cell r="G541" t="str">
            <v>康复保健</v>
          </cell>
        </row>
        <row r="542">
          <cell r="D542" t="str">
            <v>717</v>
          </cell>
        </row>
        <row r="542">
          <cell r="G542" t="str">
            <v>美容保健</v>
          </cell>
        </row>
        <row r="543">
          <cell r="D543" t="str">
            <v>717</v>
          </cell>
        </row>
        <row r="543">
          <cell r="G543" t="str">
            <v>美容美发与造型（美发）</v>
          </cell>
        </row>
        <row r="544">
          <cell r="D544" t="str">
            <v>717</v>
          </cell>
        </row>
        <row r="544">
          <cell r="G544" t="str">
            <v>美容美发与造型（美容）</v>
          </cell>
        </row>
        <row r="545">
          <cell r="D545" t="str">
            <v>501</v>
          </cell>
        </row>
        <row r="545">
          <cell r="G545" t="str">
            <v>烹饪（中式烹调）</v>
          </cell>
        </row>
        <row r="546">
          <cell r="D546" t="str">
            <v>717</v>
          </cell>
        </row>
        <row r="546">
          <cell r="G546" t="str">
            <v>消防工程技术</v>
          </cell>
        </row>
        <row r="547">
          <cell r="D547" t="str">
            <v>717</v>
          </cell>
        </row>
        <row r="547">
          <cell r="G547" t="str">
            <v>城市轨道交通运输与管理</v>
          </cell>
        </row>
        <row r="548">
          <cell r="D548" t="str">
            <v>717</v>
          </cell>
        </row>
        <row r="548">
          <cell r="G548" t="str">
            <v>无人机应用技术</v>
          </cell>
        </row>
        <row r="549">
          <cell r="D549" t="str">
            <v>717</v>
          </cell>
        </row>
        <row r="549">
          <cell r="G549" t="str">
            <v>新能源汽车检测与维修</v>
          </cell>
        </row>
        <row r="550">
          <cell r="D550" t="str">
            <v>717</v>
          </cell>
        </row>
        <row r="550">
          <cell r="G550" t="str">
            <v>幼儿教育</v>
          </cell>
        </row>
        <row r="551">
          <cell r="D551" t="str">
            <v>717</v>
          </cell>
        </row>
        <row r="551">
          <cell r="G551" t="str">
            <v>室内设计</v>
          </cell>
        </row>
        <row r="552">
          <cell r="D552" t="str">
            <v>717</v>
          </cell>
        </row>
        <row r="552">
          <cell r="G552" t="str">
            <v>运动训练</v>
          </cell>
        </row>
        <row r="553">
          <cell r="D553" t="str">
            <v>717</v>
          </cell>
        </row>
        <row r="553">
          <cell r="G553" t="str">
            <v>计算机网络应用</v>
          </cell>
        </row>
        <row r="554">
          <cell r="D554" t="str">
            <v>717</v>
          </cell>
        </row>
        <row r="554">
          <cell r="G554" t="str">
            <v>口腔义齿制造</v>
          </cell>
        </row>
        <row r="555">
          <cell r="D555" t="str">
            <v>717</v>
          </cell>
        </row>
        <row r="555">
          <cell r="G555" t="str">
            <v>药物分析与检验</v>
          </cell>
        </row>
        <row r="556">
          <cell r="D556" t="str">
            <v>717</v>
          </cell>
        </row>
        <row r="556">
          <cell r="G556" t="str">
            <v>药物制剂</v>
          </cell>
        </row>
        <row r="557">
          <cell r="D557" t="str">
            <v>717</v>
          </cell>
        </row>
        <row r="557">
          <cell r="G557" t="str">
            <v>中药</v>
          </cell>
        </row>
        <row r="558">
          <cell r="D558" t="str">
            <v>301</v>
          </cell>
        </row>
        <row r="558">
          <cell r="G558" t="str">
            <v>市场营销</v>
          </cell>
        </row>
        <row r="559">
          <cell r="D559" t="str">
            <v>301</v>
          </cell>
        </row>
        <row r="559">
          <cell r="G559" t="str">
            <v>电气自动化设备安装与维修</v>
          </cell>
        </row>
        <row r="560">
          <cell r="D560" t="str">
            <v>301</v>
          </cell>
        </row>
        <row r="560">
          <cell r="G560" t="str">
            <v>电梯工程技术</v>
          </cell>
        </row>
        <row r="561">
          <cell r="D561" t="str">
            <v>301</v>
          </cell>
        </row>
        <row r="561">
          <cell r="G561" t="str">
            <v>酒店管理</v>
          </cell>
        </row>
        <row r="562">
          <cell r="D562" t="str">
            <v>301</v>
          </cell>
        </row>
        <row r="562">
          <cell r="G562" t="str">
            <v>美容保健</v>
          </cell>
        </row>
        <row r="563">
          <cell r="D563" t="str">
            <v>509</v>
          </cell>
        </row>
        <row r="563">
          <cell r="G563" t="str">
            <v>烹饪（中式烹调）</v>
          </cell>
        </row>
        <row r="564">
          <cell r="D564" t="str">
            <v>520</v>
          </cell>
        </row>
        <row r="564">
          <cell r="G564" t="str">
            <v>烹饪（中西式面点）</v>
          </cell>
        </row>
        <row r="565">
          <cell r="D565" t="str">
            <v>301</v>
          </cell>
        </row>
        <row r="565">
          <cell r="G565" t="str">
            <v>休闲体育服务</v>
          </cell>
        </row>
        <row r="566">
          <cell r="D566" t="str">
            <v>301</v>
          </cell>
        </row>
        <row r="566">
          <cell r="G566" t="str">
            <v>机电一体化技术</v>
          </cell>
        </row>
        <row r="567">
          <cell r="D567" t="str">
            <v>301</v>
          </cell>
        </row>
        <row r="567">
          <cell r="G567" t="str">
            <v>模具制造</v>
          </cell>
        </row>
        <row r="568">
          <cell r="D568" t="str">
            <v>301</v>
          </cell>
        </row>
        <row r="568">
          <cell r="G568" t="str">
            <v>汽车制造与装配</v>
          </cell>
        </row>
        <row r="569">
          <cell r="D569" t="str">
            <v>301</v>
          </cell>
        </row>
        <row r="569">
          <cell r="G569" t="str">
            <v>数控加工（数控车工）</v>
          </cell>
        </row>
        <row r="570">
          <cell r="D570" t="str">
            <v>301</v>
          </cell>
        </row>
        <row r="570">
          <cell r="G570" t="str">
            <v>汽车钣金与涂装</v>
          </cell>
        </row>
        <row r="571">
          <cell r="D571" t="str">
            <v>301</v>
          </cell>
        </row>
        <row r="571">
          <cell r="G571" t="str">
            <v>汽车技术服务与营销</v>
          </cell>
        </row>
        <row r="572">
          <cell r="D572" t="str">
            <v>301</v>
          </cell>
        </row>
        <row r="572">
          <cell r="G572" t="str">
            <v>汽车维修</v>
          </cell>
        </row>
        <row r="573">
          <cell r="D573" t="str">
            <v>301</v>
          </cell>
        </row>
        <row r="573">
          <cell r="G573" t="str">
            <v>无人机应用技术</v>
          </cell>
        </row>
        <row r="574">
          <cell r="D574" t="str">
            <v>301</v>
          </cell>
        </row>
        <row r="574">
          <cell r="G574" t="str">
            <v>新能源汽车检测与维修</v>
          </cell>
        </row>
        <row r="575">
          <cell r="D575" t="str">
            <v>301</v>
          </cell>
        </row>
        <row r="575">
          <cell r="G575" t="str">
            <v>民族音乐与舞蹈</v>
          </cell>
        </row>
        <row r="576">
          <cell r="D576" t="str">
            <v>301</v>
          </cell>
        </row>
        <row r="576">
          <cell r="G576" t="str">
            <v>平面设计</v>
          </cell>
        </row>
        <row r="577">
          <cell r="D577" t="str">
            <v>301</v>
          </cell>
        </row>
        <row r="577">
          <cell r="G577" t="str">
            <v>舞蹈表演</v>
          </cell>
        </row>
        <row r="578">
          <cell r="D578" t="str">
            <v>301</v>
          </cell>
        </row>
        <row r="578">
          <cell r="G578" t="str">
            <v>音乐</v>
          </cell>
        </row>
        <row r="579">
          <cell r="D579" t="str">
            <v>301</v>
          </cell>
        </row>
        <row r="579">
          <cell r="G579" t="str">
            <v>多媒体制作</v>
          </cell>
        </row>
        <row r="580">
          <cell r="D580" t="str">
            <v>301</v>
          </cell>
        </row>
        <row r="580">
          <cell r="G580" t="str">
            <v>计算机应用与维修</v>
          </cell>
        </row>
        <row r="581">
          <cell r="D581" t="str">
            <v>306</v>
          </cell>
        </row>
        <row r="581">
          <cell r="G581" t="str">
            <v>市场营销</v>
          </cell>
        </row>
        <row r="582">
          <cell r="D582" t="str">
            <v>521</v>
          </cell>
        </row>
        <row r="582">
          <cell r="G582" t="str">
            <v>烹饪（中西式面点）</v>
          </cell>
        </row>
        <row r="583">
          <cell r="D583" t="str">
            <v>306</v>
          </cell>
        </row>
        <row r="583">
          <cell r="G583" t="str">
            <v>数控加工（数控车工）</v>
          </cell>
        </row>
        <row r="584">
          <cell r="D584" t="str">
            <v>306</v>
          </cell>
        </row>
        <row r="584">
          <cell r="G584" t="str">
            <v>新能源汽车制造与装配</v>
          </cell>
        </row>
        <row r="585">
          <cell r="D585" t="str">
            <v>306</v>
          </cell>
        </row>
        <row r="585">
          <cell r="G585" t="str">
            <v>汽车维修</v>
          </cell>
        </row>
        <row r="586">
          <cell r="D586" t="str">
            <v>306</v>
          </cell>
        </row>
        <row r="586">
          <cell r="G586" t="str">
            <v>无人机应用技术</v>
          </cell>
        </row>
        <row r="587">
          <cell r="D587" t="str">
            <v>306</v>
          </cell>
        </row>
        <row r="587">
          <cell r="G587" t="str">
            <v>新能源汽车检测与维修</v>
          </cell>
        </row>
        <row r="588">
          <cell r="D588" t="str">
            <v>402</v>
          </cell>
        </row>
        <row r="588">
          <cell r="G588" t="str">
            <v>电子商务</v>
          </cell>
        </row>
        <row r="589">
          <cell r="D589" t="str">
            <v>402</v>
          </cell>
        </row>
        <row r="589">
          <cell r="G589" t="str">
            <v>护理</v>
          </cell>
        </row>
        <row r="590">
          <cell r="D590" t="str">
            <v>402</v>
          </cell>
        </row>
        <row r="590">
          <cell r="G590" t="str">
            <v>美容美发与造型（化妆）</v>
          </cell>
        </row>
        <row r="591">
          <cell r="D591" t="str">
            <v>522</v>
          </cell>
        </row>
        <row r="591">
          <cell r="G591" t="str">
            <v>烹饪（中式烹调）</v>
          </cell>
        </row>
        <row r="592">
          <cell r="D592" t="str">
            <v>402</v>
          </cell>
        </row>
        <row r="592">
          <cell r="G592" t="str">
            <v>消防工程技术</v>
          </cell>
        </row>
        <row r="593">
          <cell r="D593" t="str">
            <v>402</v>
          </cell>
        </row>
        <row r="593">
          <cell r="G593" t="str">
            <v>汽车维修</v>
          </cell>
        </row>
        <row r="594">
          <cell r="D594" t="str">
            <v>402</v>
          </cell>
        </row>
        <row r="594">
          <cell r="G594" t="str">
            <v>新能源汽车检测与维修</v>
          </cell>
        </row>
        <row r="595">
          <cell r="D595" t="str">
            <v>402</v>
          </cell>
        </row>
        <row r="595">
          <cell r="G595" t="str">
            <v>农村经济综合管理</v>
          </cell>
        </row>
        <row r="596">
          <cell r="D596" t="str">
            <v>402</v>
          </cell>
        </row>
        <row r="596">
          <cell r="G596" t="str">
            <v>幼儿教育</v>
          </cell>
        </row>
        <row r="597">
          <cell r="D597" t="str">
            <v>402</v>
          </cell>
        </row>
        <row r="597">
          <cell r="G597" t="str">
            <v>计算机动画制作</v>
          </cell>
        </row>
        <row r="598">
          <cell r="D598" t="str">
            <v>402</v>
          </cell>
        </row>
        <row r="598">
          <cell r="G598" t="str">
            <v>计算机应用与维修</v>
          </cell>
        </row>
        <row r="599">
          <cell r="D599" t="str">
            <v>402</v>
          </cell>
        </row>
        <row r="599">
          <cell r="G599" t="str">
            <v>口腔义齿制造</v>
          </cell>
        </row>
        <row r="600">
          <cell r="D600" t="str">
            <v>402</v>
          </cell>
        </row>
        <row r="600">
          <cell r="G600" t="str">
            <v>药物制剂</v>
          </cell>
        </row>
        <row r="601">
          <cell r="D601" t="str">
            <v>503</v>
          </cell>
        </row>
        <row r="601">
          <cell r="G601" t="str">
            <v>电子商务</v>
          </cell>
        </row>
        <row r="602">
          <cell r="D602" t="str">
            <v>503</v>
          </cell>
        </row>
        <row r="602">
          <cell r="G602" t="str">
            <v>护理</v>
          </cell>
        </row>
        <row r="603">
          <cell r="D603" t="str">
            <v>503</v>
          </cell>
        </row>
        <row r="603">
          <cell r="G603" t="str">
            <v>机电一体化技术</v>
          </cell>
        </row>
        <row r="604">
          <cell r="D604" t="str">
            <v>503</v>
          </cell>
        </row>
        <row r="604">
          <cell r="G604" t="str">
            <v>建筑施工</v>
          </cell>
        </row>
        <row r="605">
          <cell r="D605" t="str">
            <v>503</v>
          </cell>
        </row>
        <row r="605">
          <cell r="G605" t="str">
            <v>汽车维修</v>
          </cell>
        </row>
        <row r="606">
          <cell r="D606" t="str">
            <v>503</v>
          </cell>
        </row>
        <row r="606">
          <cell r="G606" t="str">
            <v>新能源汽车检测与维修</v>
          </cell>
        </row>
        <row r="607">
          <cell r="D607" t="str">
            <v>503</v>
          </cell>
        </row>
        <row r="607">
          <cell r="G607" t="str">
            <v>幼儿教育</v>
          </cell>
        </row>
        <row r="608">
          <cell r="D608" t="str">
            <v>503</v>
          </cell>
        </row>
        <row r="608">
          <cell r="G608" t="str">
            <v>美术设计与制作</v>
          </cell>
        </row>
        <row r="609">
          <cell r="D609" t="str">
            <v>503</v>
          </cell>
        </row>
        <row r="609">
          <cell r="G609" t="str">
            <v>影视表演与制作</v>
          </cell>
        </row>
        <row r="610">
          <cell r="D610" t="str">
            <v>503</v>
          </cell>
        </row>
        <row r="610">
          <cell r="G610" t="str">
            <v>计算机网络应用</v>
          </cell>
        </row>
        <row r="611">
          <cell r="D611" t="str">
            <v>503</v>
          </cell>
        </row>
        <row r="611">
          <cell r="G611" t="str">
            <v>计算机应用与维修</v>
          </cell>
        </row>
        <row r="612">
          <cell r="D612" t="str">
            <v>503</v>
          </cell>
        </row>
        <row r="612">
          <cell r="G612" t="str">
            <v>眼视光技术</v>
          </cell>
        </row>
        <row r="613">
          <cell r="D613" t="str">
            <v>503</v>
          </cell>
        </row>
        <row r="613">
          <cell r="G613" t="str">
            <v>药物制剂</v>
          </cell>
        </row>
        <row r="614">
          <cell r="D614" t="str">
            <v>503</v>
          </cell>
        </row>
        <row r="614">
          <cell r="G614" t="str">
            <v>中药</v>
          </cell>
        </row>
        <row r="615">
          <cell r="D615" t="str">
            <v>525</v>
          </cell>
        </row>
        <row r="615">
          <cell r="G615" t="str">
            <v>电子商务</v>
          </cell>
        </row>
        <row r="616">
          <cell r="D616" t="str">
            <v>525</v>
          </cell>
        </row>
        <row r="616">
          <cell r="G616" t="str">
            <v>商务外语</v>
          </cell>
        </row>
        <row r="617">
          <cell r="D617" t="str">
            <v>525</v>
          </cell>
        </row>
        <row r="617">
          <cell r="G617" t="str">
            <v>康复保健</v>
          </cell>
        </row>
        <row r="618">
          <cell r="D618" t="str">
            <v>525</v>
          </cell>
        </row>
        <row r="618">
          <cell r="G618" t="str">
            <v>3D打印技术应用</v>
          </cell>
        </row>
        <row r="619">
          <cell r="D619" t="str">
            <v>525</v>
          </cell>
        </row>
        <row r="619">
          <cell r="G619" t="str">
            <v>无人机应用技术</v>
          </cell>
        </row>
        <row r="620">
          <cell r="D620" t="str">
            <v>525</v>
          </cell>
        </row>
        <row r="620">
          <cell r="G620" t="str">
            <v>新能源汽车检测与维修</v>
          </cell>
        </row>
        <row r="621">
          <cell r="D621" t="str">
            <v>525</v>
          </cell>
        </row>
        <row r="621">
          <cell r="G621" t="str">
            <v>幼儿教育</v>
          </cell>
        </row>
        <row r="622">
          <cell r="D622" t="str">
            <v>525</v>
          </cell>
        </row>
        <row r="622">
          <cell r="G622" t="str">
            <v>平面设计</v>
          </cell>
        </row>
        <row r="623">
          <cell r="D623" t="str">
            <v>525</v>
          </cell>
        </row>
        <row r="623">
          <cell r="G623" t="str">
            <v>计算机网络应用</v>
          </cell>
        </row>
        <row r="624">
          <cell r="D624" t="str">
            <v>501</v>
          </cell>
        </row>
        <row r="624">
          <cell r="G624" t="str">
            <v>电子商务</v>
          </cell>
        </row>
        <row r="625">
          <cell r="D625" t="str">
            <v>501</v>
          </cell>
        </row>
        <row r="625">
          <cell r="G625" t="str">
            <v>会计</v>
          </cell>
        </row>
        <row r="626">
          <cell r="D626" t="str">
            <v>501</v>
          </cell>
        </row>
        <row r="626">
          <cell r="G626" t="str">
            <v>行政管理</v>
          </cell>
        </row>
        <row r="627">
          <cell r="D627" t="str">
            <v>501</v>
          </cell>
        </row>
        <row r="627">
          <cell r="G627" t="str">
            <v>电气自动化设备安装与维修</v>
          </cell>
        </row>
        <row r="628">
          <cell r="D628" t="str">
            <v>501</v>
          </cell>
        </row>
        <row r="628">
          <cell r="G628" t="str">
            <v>电梯工程技术</v>
          </cell>
        </row>
        <row r="629">
          <cell r="D629" t="str">
            <v>523</v>
          </cell>
        </row>
        <row r="629">
          <cell r="G629" t="str">
            <v>烹饪（西式烹调）</v>
          </cell>
        </row>
        <row r="630">
          <cell r="D630" t="str">
            <v>501</v>
          </cell>
        </row>
        <row r="630">
          <cell r="G630" t="str">
            <v>物业管理</v>
          </cell>
        </row>
        <row r="631">
          <cell r="D631" t="str">
            <v>501</v>
          </cell>
        </row>
        <row r="631">
          <cell r="G631" t="str">
            <v>机械设备装配与自动控制</v>
          </cell>
        </row>
        <row r="632">
          <cell r="D632" t="str">
            <v>501</v>
          </cell>
        </row>
        <row r="632">
          <cell r="G632" t="str">
            <v>数控加工（数控车工）</v>
          </cell>
        </row>
        <row r="633">
          <cell r="D633" t="str">
            <v>501</v>
          </cell>
        </row>
        <row r="633">
          <cell r="G633" t="str">
            <v>数字化设计与制造</v>
          </cell>
        </row>
        <row r="634">
          <cell r="D634" t="str">
            <v>501</v>
          </cell>
        </row>
        <row r="634">
          <cell r="G634" t="str">
            <v>航空服务</v>
          </cell>
        </row>
        <row r="635">
          <cell r="D635" t="str">
            <v>501</v>
          </cell>
        </row>
        <row r="635">
          <cell r="G635" t="str">
            <v>汽车维修</v>
          </cell>
        </row>
        <row r="636">
          <cell r="D636" t="str">
            <v>501</v>
          </cell>
        </row>
        <row r="636">
          <cell r="G636" t="str">
            <v>无人机应用技术</v>
          </cell>
        </row>
        <row r="637">
          <cell r="D637" t="str">
            <v>501</v>
          </cell>
        </row>
        <row r="637">
          <cell r="G637" t="str">
            <v>新能源汽车检测与维修</v>
          </cell>
        </row>
        <row r="638">
          <cell r="D638" t="str">
            <v>501</v>
          </cell>
        </row>
        <row r="638">
          <cell r="G638" t="str">
            <v>计算机网络应用</v>
          </cell>
        </row>
        <row r="639">
          <cell r="D639" t="str">
            <v>524</v>
          </cell>
        </row>
        <row r="639">
          <cell r="G639" t="str">
            <v>电子商务</v>
          </cell>
        </row>
        <row r="640">
          <cell r="D640" t="str">
            <v>524</v>
          </cell>
        </row>
        <row r="640">
          <cell r="G640" t="str">
            <v>护理</v>
          </cell>
        </row>
        <row r="641">
          <cell r="D641" t="str">
            <v>524</v>
          </cell>
        </row>
        <row r="641">
          <cell r="G641" t="str">
            <v>美容保健</v>
          </cell>
        </row>
        <row r="642">
          <cell r="D642" t="str">
            <v>524</v>
          </cell>
        </row>
        <row r="642">
          <cell r="G642" t="str">
            <v>烹饪（中式烹调）</v>
          </cell>
        </row>
        <row r="643">
          <cell r="D643" t="str">
            <v>524</v>
          </cell>
        </row>
        <row r="643">
          <cell r="G643" t="str">
            <v>形象设计</v>
          </cell>
        </row>
        <row r="644">
          <cell r="D644" t="str">
            <v>524</v>
          </cell>
        </row>
        <row r="644">
          <cell r="G644" t="str">
            <v>休闲体育服务</v>
          </cell>
        </row>
        <row r="645">
          <cell r="D645" t="str">
            <v>524</v>
          </cell>
        </row>
        <row r="645">
          <cell r="G645" t="str">
            <v>3D打印技术应用</v>
          </cell>
        </row>
        <row r="646">
          <cell r="D646" t="str">
            <v>524</v>
          </cell>
        </row>
        <row r="646">
          <cell r="G646" t="str">
            <v>消防工程技术</v>
          </cell>
        </row>
        <row r="647">
          <cell r="D647" t="str">
            <v>524</v>
          </cell>
        </row>
        <row r="647">
          <cell r="G647" t="str">
            <v>新能源汽车检测与维修</v>
          </cell>
        </row>
        <row r="648">
          <cell r="D648" t="str">
            <v>524</v>
          </cell>
        </row>
        <row r="648">
          <cell r="G648" t="str">
            <v>幼儿教育</v>
          </cell>
        </row>
        <row r="649">
          <cell r="D649" t="str">
            <v>524</v>
          </cell>
        </row>
        <row r="649">
          <cell r="G649" t="str">
            <v>计算机网络应用</v>
          </cell>
        </row>
        <row r="650">
          <cell r="D650" t="str">
            <v>524</v>
          </cell>
        </row>
        <row r="650">
          <cell r="G650" t="str">
            <v>药品营销</v>
          </cell>
        </row>
        <row r="651">
          <cell r="D651" t="str">
            <v>524</v>
          </cell>
        </row>
        <row r="651">
          <cell r="G651" t="str">
            <v>中药</v>
          </cell>
        </row>
        <row r="652">
          <cell r="D652" t="str">
            <v>522</v>
          </cell>
        </row>
        <row r="652">
          <cell r="G652" t="str">
            <v>电子商务</v>
          </cell>
        </row>
        <row r="653">
          <cell r="D653" t="str">
            <v>522</v>
          </cell>
        </row>
        <row r="653">
          <cell r="G653" t="str">
            <v>护理</v>
          </cell>
        </row>
        <row r="654">
          <cell r="D654" t="str">
            <v>522</v>
          </cell>
        </row>
        <row r="654">
          <cell r="G654" t="str">
            <v>健康服务与管理</v>
          </cell>
        </row>
        <row r="655">
          <cell r="D655" t="str">
            <v>522</v>
          </cell>
        </row>
        <row r="655">
          <cell r="G655" t="str">
            <v>美容美发与造型（美容）</v>
          </cell>
        </row>
        <row r="656">
          <cell r="D656" t="str">
            <v>601</v>
          </cell>
        </row>
        <row r="656">
          <cell r="G656" t="str">
            <v>烹饪（中式烹调）</v>
          </cell>
        </row>
        <row r="657">
          <cell r="D657" t="str">
            <v>522</v>
          </cell>
        </row>
        <row r="657">
          <cell r="G657" t="str">
            <v>机电一体化技术</v>
          </cell>
        </row>
        <row r="658">
          <cell r="D658" t="str">
            <v>522</v>
          </cell>
        </row>
        <row r="658">
          <cell r="G658" t="str">
            <v>汽车维修</v>
          </cell>
        </row>
        <row r="659">
          <cell r="D659" t="str">
            <v>522</v>
          </cell>
        </row>
        <row r="659">
          <cell r="G659" t="str">
            <v>无人机应用技术</v>
          </cell>
        </row>
        <row r="660">
          <cell r="D660" t="str">
            <v>522</v>
          </cell>
        </row>
        <row r="660">
          <cell r="G660" t="str">
            <v>新能源汽车检测与维修</v>
          </cell>
        </row>
        <row r="661">
          <cell r="D661" t="str">
            <v>522</v>
          </cell>
        </row>
        <row r="661">
          <cell r="G661" t="str">
            <v>幼儿教育</v>
          </cell>
        </row>
        <row r="662">
          <cell r="D662" t="str">
            <v>522</v>
          </cell>
        </row>
        <row r="662">
          <cell r="G662" t="str">
            <v>美术设计与制作</v>
          </cell>
        </row>
        <row r="663">
          <cell r="D663" t="str">
            <v>522</v>
          </cell>
        </row>
        <row r="663">
          <cell r="G663" t="str">
            <v>计算机动画制作</v>
          </cell>
        </row>
        <row r="664">
          <cell r="D664" t="str">
            <v>522</v>
          </cell>
        </row>
        <row r="664">
          <cell r="G664" t="str">
            <v>计算机应用与维修</v>
          </cell>
        </row>
        <row r="665">
          <cell r="D665" t="str">
            <v>522</v>
          </cell>
        </row>
        <row r="665">
          <cell r="G665" t="str">
            <v>口腔义齿制造</v>
          </cell>
        </row>
        <row r="666">
          <cell r="D666" t="str">
            <v>522</v>
          </cell>
        </row>
        <row r="666">
          <cell r="G666" t="str">
            <v>眼视光技术</v>
          </cell>
        </row>
        <row r="667">
          <cell r="D667" t="str">
            <v>522</v>
          </cell>
        </row>
        <row r="667">
          <cell r="G667" t="str">
            <v>药物制剂</v>
          </cell>
        </row>
        <row r="668">
          <cell r="D668" t="str">
            <v>520</v>
          </cell>
        </row>
        <row r="668">
          <cell r="G668" t="str">
            <v>电子商务</v>
          </cell>
        </row>
        <row r="669">
          <cell r="D669" t="str">
            <v>520</v>
          </cell>
        </row>
        <row r="669">
          <cell r="G669" t="str">
            <v>会计</v>
          </cell>
        </row>
        <row r="670">
          <cell r="D670" t="str">
            <v>520</v>
          </cell>
        </row>
        <row r="670">
          <cell r="G670" t="str">
            <v>护理</v>
          </cell>
        </row>
        <row r="671">
          <cell r="D671" t="str">
            <v>520</v>
          </cell>
        </row>
        <row r="671">
          <cell r="G671" t="str">
            <v>美容美发与造型（化妆）</v>
          </cell>
        </row>
        <row r="672">
          <cell r="D672" t="str">
            <v>520</v>
          </cell>
        </row>
        <row r="672">
          <cell r="G672" t="str">
            <v>美容美发与造型（美容）</v>
          </cell>
        </row>
        <row r="673">
          <cell r="D673" t="str">
            <v>601</v>
          </cell>
        </row>
        <row r="673">
          <cell r="G673" t="str">
            <v>烹饪（中西式面点）</v>
          </cell>
        </row>
        <row r="674">
          <cell r="D674" t="str">
            <v>520</v>
          </cell>
        </row>
        <row r="674">
          <cell r="G674" t="str">
            <v>机电一体化技术</v>
          </cell>
        </row>
        <row r="675">
          <cell r="D675" t="str">
            <v>520</v>
          </cell>
        </row>
        <row r="675">
          <cell r="G675" t="str">
            <v>数控加工（数控车工）</v>
          </cell>
        </row>
        <row r="676">
          <cell r="D676" t="str">
            <v>520</v>
          </cell>
        </row>
        <row r="676">
          <cell r="G676" t="str">
            <v>汽车维修</v>
          </cell>
        </row>
        <row r="677">
          <cell r="D677" t="str">
            <v>520</v>
          </cell>
        </row>
        <row r="677">
          <cell r="G677" t="str">
            <v>新能源汽车检测与维修</v>
          </cell>
        </row>
        <row r="678">
          <cell r="D678" t="str">
            <v>520</v>
          </cell>
        </row>
        <row r="678">
          <cell r="G678" t="str">
            <v>幼儿教育</v>
          </cell>
        </row>
        <row r="679">
          <cell r="D679" t="str">
            <v>520</v>
          </cell>
        </row>
        <row r="679">
          <cell r="G679" t="str">
            <v>美术设计与制作</v>
          </cell>
        </row>
        <row r="680">
          <cell r="D680" t="str">
            <v>520</v>
          </cell>
        </row>
        <row r="680">
          <cell r="G680" t="str">
            <v>计算机网络应用</v>
          </cell>
        </row>
        <row r="681">
          <cell r="D681" t="str">
            <v>520</v>
          </cell>
        </row>
        <row r="681">
          <cell r="G681" t="str">
            <v>计算机应用与维修</v>
          </cell>
        </row>
        <row r="682">
          <cell r="D682" t="str">
            <v>520</v>
          </cell>
        </row>
        <row r="682">
          <cell r="G682" t="str">
            <v>药物制剂</v>
          </cell>
        </row>
        <row r="683">
          <cell r="D683" t="str">
            <v>509</v>
          </cell>
        </row>
        <row r="683">
          <cell r="G683" t="str">
            <v>电子商务</v>
          </cell>
        </row>
        <row r="684">
          <cell r="D684" t="str">
            <v>509</v>
          </cell>
        </row>
        <row r="684">
          <cell r="G684" t="str">
            <v>电气自动化设备安装与维修</v>
          </cell>
        </row>
        <row r="685">
          <cell r="D685" t="str">
            <v>509</v>
          </cell>
        </row>
        <row r="685">
          <cell r="G685" t="str">
            <v>护理</v>
          </cell>
        </row>
        <row r="686">
          <cell r="D686" t="str">
            <v>509</v>
          </cell>
        </row>
        <row r="686">
          <cell r="G686" t="str">
            <v>康复保健</v>
          </cell>
        </row>
        <row r="687">
          <cell r="D687" t="str">
            <v>701</v>
          </cell>
        </row>
        <row r="687">
          <cell r="G687" t="str">
            <v>烹饪（西式烹调）</v>
          </cell>
        </row>
        <row r="688">
          <cell r="D688" t="str">
            <v>509</v>
          </cell>
        </row>
        <row r="688">
          <cell r="G688" t="str">
            <v>化工工艺</v>
          </cell>
        </row>
        <row r="689">
          <cell r="D689" t="str">
            <v>509</v>
          </cell>
        </row>
        <row r="689">
          <cell r="G689" t="str">
            <v>消防工程技术</v>
          </cell>
        </row>
        <row r="690">
          <cell r="D690" t="str">
            <v>509</v>
          </cell>
        </row>
        <row r="690">
          <cell r="G690" t="str">
            <v>新能源汽车检测与维修</v>
          </cell>
        </row>
        <row r="691">
          <cell r="D691" t="str">
            <v>509</v>
          </cell>
        </row>
        <row r="691">
          <cell r="G691" t="str">
            <v>应急救援技术</v>
          </cell>
        </row>
        <row r="692">
          <cell r="D692" t="str">
            <v>509</v>
          </cell>
        </row>
        <row r="692">
          <cell r="G692" t="str">
            <v>服装制作与营销</v>
          </cell>
        </row>
        <row r="693">
          <cell r="D693" t="str">
            <v>509</v>
          </cell>
        </row>
        <row r="693">
          <cell r="G693" t="str">
            <v>食品加工与检验</v>
          </cell>
        </row>
        <row r="694">
          <cell r="D694" t="str">
            <v>509</v>
          </cell>
        </row>
        <row r="694">
          <cell r="G694" t="str">
            <v>工艺美术</v>
          </cell>
        </row>
        <row r="695">
          <cell r="D695" t="str">
            <v>509</v>
          </cell>
        </row>
        <row r="695">
          <cell r="G695" t="str">
            <v>平面设计</v>
          </cell>
        </row>
        <row r="696">
          <cell r="D696" t="str">
            <v>509</v>
          </cell>
        </row>
        <row r="696">
          <cell r="G696" t="str">
            <v>多媒体制作</v>
          </cell>
        </row>
        <row r="697">
          <cell r="D697" t="str">
            <v>509</v>
          </cell>
        </row>
        <row r="697">
          <cell r="G697" t="str">
            <v>计算机网络应用</v>
          </cell>
        </row>
        <row r="698">
          <cell r="D698" t="str">
            <v>509</v>
          </cell>
        </row>
        <row r="698">
          <cell r="G698" t="str">
            <v>药品营销</v>
          </cell>
        </row>
        <row r="699">
          <cell r="D699" t="str">
            <v>521</v>
          </cell>
        </row>
        <row r="699">
          <cell r="G699" t="str">
            <v>电子商务</v>
          </cell>
        </row>
        <row r="700">
          <cell r="D700" t="str">
            <v>521</v>
          </cell>
        </row>
        <row r="700">
          <cell r="G700" t="str">
            <v>会计</v>
          </cell>
        </row>
        <row r="701">
          <cell r="D701" t="str">
            <v>521</v>
          </cell>
        </row>
        <row r="701">
          <cell r="G701" t="str">
            <v>市场营销</v>
          </cell>
        </row>
        <row r="702">
          <cell r="D702" t="str">
            <v>521</v>
          </cell>
        </row>
        <row r="702">
          <cell r="G702" t="str">
            <v>电气自动化设备安装与维修</v>
          </cell>
        </row>
        <row r="703">
          <cell r="D703" t="str">
            <v>521</v>
          </cell>
        </row>
        <row r="703">
          <cell r="G703" t="str">
            <v>护理</v>
          </cell>
        </row>
        <row r="704">
          <cell r="D704" t="str">
            <v>521</v>
          </cell>
        </row>
        <row r="704">
          <cell r="G704" t="str">
            <v>康复保健</v>
          </cell>
        </row>
        <row r="705">
          <cell r="D705" t="str">
            <v>701</v>
          </cell>
        </row>
        <row r="705">
          <cell r="G705" t="str">
            <v>烹饪（中式烹调）</v>
          </cell>
        </row>
        <row r="706">
          <cell r="D706" t="str">
            <v>521</v>
          </cell>
        </row>
        <row r="706">
          <cell r="G706" t="str">
            <v>建筑施工</v>
          </cell>
        </row>
        <row r="707">
          <cell r="D707" t="str">
            <v>521</v>
          </cell>
        </row>
        <row r="707">
          <cell r="G707" t="str">
            <v>消防工程技术</v>
          </cell>
        </row>
        <row r="708">
          <cell r="D708" t="str">
            <v>521</v>
          </cell>
        </row>
        <row r="708">
          <cell r="G708" t="str">
            <v>新能源汽车检测与维修</v>
          </cell>
        </row>
        <row r="709">
          <cell r="D709" t="str">
            <v>521</v>
          </cell>
        </row>
        <row r="709">
          <cell r="G709" t="str">
            <v>幼儿教育</v>
          </cell>
        </row>
        <row r="710">
          <cell r="D710" t="str">
            <v>521</v>
          </cell>
        </row>
        <row r="710">
          <cell r="G710" t="str">
            <v>播音与主持</v>
          </cell>
        </row>
        <row r="711">
          <cell r="D711" t="str">
            <v>521</v>
          </cell>
        </row>
        <row r="711">
          <cell r="G711" t="str">
            <v>美术设计与制作</v>
          </cell>
        </row>
        <row r="712">
          <cell r="D712" t="str">
            <v>521</v>
          </cell>
        </row>
        <row r="712">
          <cell r="G712" t="str">
            <v>平面设计</v>
          </cell>
        </row>
        <row r="713">
          <cell r="D713" t="str">
            <v>521</v>
          </cell>
        </row>
        <row r="713">
          <cell r="G713" t="str">
            <v>计算机程序设计</v>
          </cell>
        </row>
        <row r="714">
          <cell r="D714" t="str">
            <v>521</v>
          </cell>
        </row>
        <row r="714">
          <cell r="G714" t="str">
            <v>计算机网络应用</v>
          </cell>
        </row>
        <row r="715">
          <cell r="D715" t="str">
            <v>521</v>
          </cell>
        </row>
        <row r="715">
          <cell r="G715" t="str">
            <v>计算机应用与维修</v>
          </cell>
        </row>
        <row r="716">
          <cell r="D716" t="str">
            <v>521</v>
          </cell>
        </row>
        <row r="716">
          <cell r="G716" t="str">
            <v>眼视光技术</v>
          </cell>
        </row>
        <row r="717">
          <cell r="D717" t="str">
            <v>521</v>
          </cell>
        </row>
        <row r="717">
          <cell r="G717" t="str">
            <v>药物制剂</v>
          </cell>
        </row>
        <row r="718">
          <cell r="D718" t="str">
            <v>526</v>
          </cell>
        </row>
        <row r="718">
          <cell r="G718" t="str">
            <v>商务外语</v>
          </cell>
        </row>
        <row r="719">
          <cell r="D719" t="str">
            <v>526</v>
          </cell>
        </row>
        <row r="719">
          <cell r="G719" t="str">
            <v>工艺美术</v>
          </cell>
        </row>
        <row r="720">
          <cell r="D720" t="str">
            <v>526</v>
          </cell>
        </row>
        <row r="720">
          <cell r="G720" t="str">
            <v>文化产业经营与管理</v>
          </cell>
        </row>
        <row r="721">
          <cell r="D721" t="str">
            <v>526</v>
          </cell>
        </row>
        <row r="721">
          <cell r="G721" t="str">
            <v>运动训练</v>
          </cell>
        </row>
        <row r="722">
          <cell r="D722" t="str">
            <v>526</v>
          </cell>
        </row>
        <row r="722">
          <cell r="G722" t="str">
            <v>计算机网络应用</v>
          </cell>
        </row>
        <row r="723">
          <cell r="D723" t="str">
            <v>526</v>
          </cell>
        </row>
        <row r="723">
          <cell r="G723" t="str">
            <v>中药</v>
          </cell>
        </row>
        <row r="724">
          <cell r="D724" t="str">
            <v>523</v>
          </cell>
        </row>
        <row r="724">
          <cell r="G724" t="str">
            <v>电子商务</v>
          </cell>
        </row>
        <row r="725">
          <cell r="D725" t="str">
            <v>523</v>
          </cell>
        </row>
        <row r="725">
          <cell r="G725" t="str">
            <v>电气自动化设备安装与维修</v>
          </cell>
        </row>
        <row r="726">
          <cell r="D726" t="str">
            <v>523</v>
          </cell>
        </row>
        <row r="726">
          <cell r="G726" t="str">
            <v>护理</v>
          </cell>
        </row>
        <row r="727">
          <cell r="D727" t="str">
            <v>523</v>
          </cell>
        </row>
        <row r="727">
          <cell r="G727" t="str">
            <v>康复保健</v>
          </cell>
        </row>
        <row r="728">
          <cell r="D728" t="str">
            <v>701</v>
          </cell>
        </row>
        <row r="728">
          <cell r="G728" t="str">
            <v>烹饪（中西式面点）</v>
          </cell>
        </row>
        <row r="729">
          <cell r="D729" t="str">
            <v>523</v>
          </cell>
        </row>
        <row r="729">
          <cell r="G729" t="str">
            <v>机电一体化技术</v>
          </cell>
        </row>
        <row r="730">
          <cell r="D730" t="str">
            <v>523</v>
          </cell>
        </row>
        <row r="730">
          <cell r="G730" t="str">
            <v>飞机维修</v>
          </cell>
        </row>
        <row r="731">
          <cell r="D731" t="str">
            <v>523</v>
          </cell>
        </row>
        <row r="731">
          <cell r="G731" t="str">
            <v>航空服务</v>
          </cell>
        </row>
        <row r="732">
          <cell r="D732" t="str">
            <v>523</v>
          </cell>
        </row>
        <row r="732">
          <cell r="G732" t="str">
            <v>无人机应用技术</v>
          </cell>
        </row>
        <row r="733">
          <cell r="D733" t="str">
            <v>523</v>
          </cell>
        </row>
        <row r="733">
          <cell r="G733" t="str">
            <v>智能网联汽车技术应用</v>
          </cell>
        </row>
        <row r="734">
          <cell r="D734" t="str">
            <v>523</v>
          </cell>
        </row>
        <row r="734">
          <cell r="G734" t="str">
            <v>应急救援技术</v>
          </cell>
        </row>
        <row r="735">
          <cell r="D735" t="str">
            <v>523</v>
          </cell>
        </row>
        <row r="735">
          <cell r="G735" t="str">
            <v>幼儿教育</v>
          </cell>
        </row>
        <row r="736">
          <cell r="D736" t="str">
            <v>523</v>
          </cell>
        </row>
        <row r="736">
          <cell r="G736" t="str">
            <v>美术绘画</v>
          </cell>
        </row>
        <row r="737">
          <cell r="D737" t="str">
            <v>523</v>
          </cell>
        </row>
        <row r="737">
          <cell r="G737" t="str">
            <v>平面设计</v>
          </cell>
        </row>
        <row r="738">
          <cell r="D738" t="str">
            <v>523</v>
          </cell>
        </row>
        <row r="738">
          <cell r="G738" t="str">
            <v>多媒体制作</v>
          </cell>
        </row>
        <row r="739">
          <cell r="D739" t="str">
            <v>523</v>
          </cell>
        </row>
        <row r="739">
          <cell r="G739" t="str">
            <v>计算机网络应用</v>
          </cell>
        </row>
        <row r="740">
          <cell r="D740" t="str">
            <v>523</v>
          </cell>
        </row>
        <row r="740">
          <cell r="G740" t="str">
            <v>口腔义齿制造</v>
          </cell>
        </row>
        <row r="741">
          <cell r="D741" t="str">
            <v>523</v>
          </cell>
        </row>
        <row r="741">
          <cell r="G741" t="str">
            <v>眼视光技术</v>
          </cell>
        </row>
        <row r="742">
          <cell r="D742" t="str">
            <v>523</v>
          </cell>
        </row>
        <row r="742">
          <cell r="G742" t="str">
            <v>药物制剂</v>
          </cell>
        </row>
        <row r="743">
          <cell r="D743" t="str">
            <v>802</v>
          </cell>
        </row>
        <row r="743">
          <cell r="G743" t="str">
            <v>电气自动化设备安装与维修</v>
          </cell>
        </row>
        <row r="744">
          <cell r="D744" t="str">
            <v>802</v>
          </cell>
        </row>
        <row r="744">
          <cell r="G744" t="str">
            <v>电梯工程技术</v>
          </cell>
        </row>
        <row r="745">
          <cell r="D745" t="str">
            <v>802</v>
          </cell>
        </row>
        <row r="745">
          <cell r="G745" t="str">
            <v>工业机器人应用与维护</v>
          </cell>
        </row>
        <row r="746">
          <cell r="D746" t="str">
            <v>802</v>
          </cell>
        </row>
        <row r="746">
          <cell r="G746" t="str">
            <v>化工仪表及自动化</v>
          </cell>
        </row>
        <row r="747">
          <cell r="D747" t="str">
            <v>802</v>
          </cell>
        </row>
        <row r="747">
          <cell r="G747" t="str">
            <v>楼宇自动控制设备安装与维护</v>
          </cell>
        </row>
        <row r="748">
          <cell r="D748" t="str">
            <v>802</v>
          </cell>
        </row>
        <row r="748">
          <cell r="G748" t="str">
            <v>酒店管理</v>
          </cell>
        </row>
        <row r="749">
          <cell r="D749" t="str">
            <v>802</v>
          </cell>
        </row>
        <row r="749">
          <cell r="G749" t="str">
            <v>旅游服务与管理</v>
          </cell>
        </row>
        <row r="750">
          <cell r="D750" t="str">
            <v>802</v>
          </cell>
        </row>
        <row r="750">
          <cell r="G750" t="str">
            <v>美容美发与造型（化妆）</v>
          </cell>
        </row>
        <row r="751">
          <cell r="D751" t="str">
            <v>802</v>
          </cell>
        </row>
        <row r="751">
          <cell r="G751" t="str">
            <v>化工分析与检验</v>
          </cell>
        </row>
        <row r="752">
          <cell r="D752" t="str">
            <v>802</v>
          </cell>
        </row>
        <row r="752">
          <cell r="G752" t="str">
            <v>3D打印技术应用</v>
          </cell>
        </row>
        <row r="753">
          <cell r="D753" t="str">
            <v>802</v>
          </cell>
        </row>
        <row r="753">
          <cell r="G753" t="str">
            <v>机电一体化技术</v>
          </cell>
        </row>
        <row r="754">
          <cell r="D754" t="str">
            <v>802</v>
          </cell>
        </row>
        <row r="754">
          <cell r="G754" t="str">
            <v>机械设备装配与自动控制</v>
          </cell>
        </row>
        <row r="755">
          <cell r="D755" t="str">
            <v>802</v>
          </cell>
        </row>
        <row r="755">
          <cell r="G755" t="str">
            <v>数控加工（加工中心操作工）</v>
          </cell>
        </row>
        <row r="756">
          <cell r="D756" t="str">
            <v>802</v>
          </cell>
        </row>
        <row r="756">
          <cell r="G756" t="str">
            <v>数控加工（数控车工）</v>
          </cell>
        </row>
        <row r="757">
          <cell r="D757" t="str">
            <v>802</v>
          </cell>
        </row>
        <row r="757">
          <cell r="G757" t="str">
            <v>汽车维修</v>
          </cell>
        </row>
        <row r="758">
          <cell r="D758" t="str">
            <v>802</v>
          </cell>
        </row>
        <row r="758">
          <cell r="G758" t="str">
            <v>汽车装饰与美容</v>
          </cell>
        </row>
        <row r="759">
          <cell r="D759" t="str">
            <v>802</v>
          </cell>
        </row>
        <row r="759">
          <cell r="G759" t="str">
            <v>无人机应用技术</v>
          </cell>
        </row>
        <row r="760">
          <cell r="D760" t="str">
            <v>802</v>
          </cell>
        </row>
        <row r="760">
          <cell r="G760" t="str">
            <v>现代物流</v>
          </cell>
        </row>
        <row r="761">
          <cell r="D761" t="str">
            <v>802</v>
          </cell>
        </row>
        <row r="761">
          <cell r="G761" t="str">
            <v>新能源汽车检测与维修</v>
          </cell>
        </row>
        <row r="762">
          <cell r="D762" t="str">
            <v>802</v>
          </cell>
        </row>
        <row r="762">
          <cell r="G762" t="str">
            <v>幼儿教育</v>
          </cell>
        </row>
        <row r="763">
          <cell r="D763" t="str">
            <v>802</v>
          </cell>
        </row>
        <row r="763">
          <cell r="G763" t="str">
            <v>制浆造纸工艺</v>
          </cell>
        </row>
        <row r="764">
          <cell r="D764" t="str">
            <v>802</v>
          </cell>
        </row>
        <row r="764">
          <cell r="G764" t="str">
            <v>播音与主持</v>
          </cell>
        </row>
        <row r="765">
          <cell r="D765" t="str">
            <v>802</v>
          </cell>
        </row>
        <row r="765">
          <cell r="G765" t="str">
            <v>多媒体制作</v>
          </cell>
        </row>
        <row r="766">
          <cell r="D766" t="str">
            <v>802</v>
          </cell>
        </row>
        <row r="766">
          <cell r="G766" t="str">
            <v>计算机动画制作</v>
          </cell>
        </row>
        <row r="767">
          <cell r="D767" t="str">
            <v>802</v>
          </cell>
        </row>
        <row r="767">
          <cell r="G767" t="str">
            <v>计算机网络应用</v>
          </cell>
        </row>
        <row r="768">
          <cell r="D768" t="str">
            <v>801</v>
          </cell>
        </row>
        <row r="768">
          <cell r="G768" t="str">
            <v>美容美发与造型（美容）</v>
          </cell>
        </row>
        <row r="769">
          <cell r="D769" t="str">
            <v>717</v>
          </cell>
        </row>
        <row r="769">
          <cell r="G769" t="str">
            <v>烹饪（中式烹调）</v>
          </cell>
        </row>
        <row r="770">
          <cell r="D770" t="str">
            <v>801</v>
          </cell>
        </row>
        <row r="770">
          <cell r="G770" t="str">
            <v>烹饪（中式烹调）</v>
          </cell>
        </row>
        <row r="771">
          <cell r="D771" t="str">
            <v>801</v>
          </cell>
        </row>
        <row r="771">
          <cell r="G771" t="str">
            <v>焊接加工</v>
          </cell>
        </row>
        <row r="772">
          <cell r="D772" t="str">
            <v>801</v>
          </cell>
        </row>
        <row r="772">
          <cell r="G772" t="str">
            <v>机械设备装配与自动控制</v>
          </cell>
        </row>
        <row r="773">
          <cell r="D773" t="str">
            <v>801</v>
          </cell>
        </row>
        <row r="773">
          <cell r="G773" t="str">
            <v>数控加工（数控车工）</v>
          </cell>
        </row>
        <row r="774">
          <cell r="D774" t="str">
            <v>801</v>
          </cell>
        </row>
        <row r="774">
          <cell r="G774" t="str">
            <v>汽车维修</v>
          </cell>
        </row>
        <row r="775">
          <cell r="D775" t="str">
            <v>201</v>
          </cell>
        </row>
        <row r="775">
          <cell r="G775" t="str">
            <v>电子商务</v>
          </cell>
        </row>
        <row r="776">
          <cell r="D776" t="str">
            <v>201</v>
          </cell>
        </row>
        <row r="776">
          <cell r="G776" t="str">
            <v>变配电设备运行与维护</v>
          </cell>
        </row>
        <row r="777">
          <cell r="D777" t="str">
            <v>201</v>
          </cell>
        </row>
        <row r="777">
          <cell r="G777" t="str">
            <v>电气自动化设备安装与维修</v>
          </cell>
        </row>
        <row r="778">
          <cell r="D778" t="str">
            <v>201</v>
          </cell>
        </row>
        <row r="778">
          <cell r="G778" t="str">
            <v>电梯工程技术</v>
          </cell>
        </row>
        <row r="779">
          <cell r="D779" t="str">
            <v>201</v>
          </cell>
        </row>
        <row r="779">
          <cell r="G779" t="str">
            <v>电子技术应用</v>
          </cell>
        </row>
        <row r="780">
          <cell r="D780" t="str">
            <v>201</v>
          </cell>
        </row>
        <row r="780">
          <cell r="G780" t="str">
            <v>工业机器人应用与维护</v>
          </cell>
        </row>
        <row r="781">
          <cell r="D781" t="str">
            <v>201</v>
          </cell>
        </row>
        <row r="781">
          <cell r="G781" t="str">
            <v>光电技术应用</v>
          </cell>
        </row>
        <row r="782">
          <cell r="D782" t="str">
            <v>201</v>
          </cell>
        </row>
        <row r="782">
          <cell r="G782" t="str">
            <v>集成电路技术应用</v>
          </cell>
        </row>
        <row r="783">
          <cell r="D783" t="str">
            <v>201</v>
          </cell>
        </row>
        <row r="783">
          <cell r="G783" t="str">
            <v>楼宇自动控制设备安装与维护</v>
          </cell>
        </row>
        <row r="784">
          <cell r="D784" t="str">
            <v>201</v>
          </cell>
        </row>
        <row r="784">
          <cell r="G784" t="str">
            <v>健身指导与管理</v>
          </cell>
        </row>
        <row r="785">
          <cell r="D785" t="str">
            <v>201</v>
          </cell>
        </row>
        <row r="785">
          <cell r="G785" t="str">
            <v>美容美发与造型（美发）</v>
          </cell>
        </row>
        <row r="786">
          <cell r="D786" t="str">
            <v>201</v>
          </cell>
        </row>
        <row r="786">
          <cell r="G786" t="str">
            <v>美容美发与造型（美容）</v>
          </cell>
        </row>
        <row r="787">
          <cell r="D787" t="str">
            <v>801</v>
          </cell>
        </row>
        <row r="787">
          <cell r="G787" t="str">
            <v>烹饪（中西式面点）</v>
          </cell>
        </row>
        <row r="788">
          <cell r="D788" t="str">
            <v>818</v>
          </cell>
        </row>
        <row r="788">
          <cell r="G788" t="str">
            <v>烹饪（中式烹调）</v>
          </cell>
        </row>
        <row r="789">
          <cell r="D789" t="str">
            <v>201</v>
          </cell>
        </row>
        <row r="789">
          <cell r="G789" t="str">
            <v>3D打印技术应用</v>
          </cell>
        </row>
        <row r="790">
          <cell r="D790" t="str">
            <v>201</v>
          </cell>
        </row>
        <row r="790">
          <cell r="G790" t="str">
            <v>焊接加工</v>
          </cell>
        </row>
        <row r="791">
          <cell r="D791" t="str">
            <v>201</v>
          </cell>
        </row>
        <row r="791">
          <cell r="G791" t="str">
            <v>机电一体化技术</v>
          </cell>
        </row>
        <row r="792">
          <cell r="D792" t="str">
            <v>201</v>
          </cell>
        </row>
        <row r="792">
          <cell r="G792" t="str">
            <v>机械设备维修</v>
          </cell>
        </row>
        <row r="793">
          <cell r="D793" t="str">
            <v>201</v>
          </cell>
        </row>
        <row r="793">
          <cell r="G793" t="str">
            <v>机械设备装配与自动控制</v>
          </cell>
        </row>
        <row r="794">
          <cell r="D794" t="str">
            <v>201</v>
          </cell>
        </row>
        <row r="794">
          <cell r="G794" t="str">
            <v>计算机辅助设计与制造</v>
          </cell>
        </row>
        <row r="795">
          <cell r="D795" t="str">
            <v>201</v>
          </cell>
        </row>
        <row r="795">
          <cell r="G795" t="str">
            <v>模具设计</v>
          </cell>
        </row>
        <row r="796">
          <cell r="D796" t="str">
            <v>201</v>
          </cell>
        </row>
        <row r="796">
          <cell r="G796" t="str">
            <v>模具制造</v>
          </cell>
        </row>
        <row r="797">
          <cell r="D797" t="str">
            <v>201</v>
          </cell>
        </row>
        <row r="797">
          <cell r="G797" t="str">
            <v>数控加工（加工中心操作工）</v>
          </cell>
        </row>
        <row r="798">
          <cell r="D798" t="str">
            <v>201</v>
          </cell>
        </row>
        <row r="798">
          <cell r="G798" t="str">
            <v>数控加工（数控车工）</v>
          </cell>
        </row>
        <row r="799">
          <cell r="D799" t="str">
            <v>201</v>
          </cell>
        </row>
        <row r="799">
          <cell r="G799" t="str">
            <v>数控加工（数控铣工）</v>
          </cell>
        </row>
        <row r="800">
          <cell r="D800" t="str">
            <v>201</v>
          </cell>
        </row>
        <row r="800">
          <cell r="G800" t="str">
            <v>工程造价</v>
          </cell>
        </row>
        <row r="801">
          <cell r="D801" t="str">
            <v>201</v>
          </cell>
        </row>
        <row r="801">
          <cell r="G801" t="str">
            <v>建筑设备安装</v>
          </cell>
        </row>
        <row r="802">
          <cell r="D802" t="str">
            <v>201</v>
          </cell>
        </row>
        <row r="802">
          <cell r="G802" t="str">
            <v>建筑施工</v>
          </cell>
        </row>
        <row r="803">
          <cell r="D803" t="str">
            <v>201</v>
          </cell>
        </row>
        <row r="803">
          <cell r="G803" t="str">
            <v>建筑装饰</v>
          </cell>
        </row>
        <row r="804">
          <cell r="D804" t="str">
            <v>201</v>
          </cell>
        </row>
        <row r="804">
          <cell r="G804" t="str">
            <v>汽车钣金与涂装</v>
          </cell>
        </row>
        <row r="805">
          <cell r="D805" t="str">
            <v>201</v>
          </cell>
        </row>
        <row r="805">
          <cell r="G805" t="str">
            <v>汽车技术服务与营销</v>
          </cell>
        </row>
        <row r="806">
          <cell r="D806" t="str">
            <v>201</v>
          </cell>
        </row>
        <row r="806">
          <cell r="G806" t="str">
            <v>汽车维修</v>
          </cell>
        </row>
        <row r="807">
          <cell r="D807" t="str">
            <v>201</v>
          </cell>
        </row>
        <row r="807">
          <cell r="G807" t="str">
            <v>无人机应用技术</v>
          </cell>
        </row>
        <row r="808">
          <cell r="D808" t="str">
            <v>201</v>
          </cell>
        </row>
        <row r="808">
          <cell r="G808" t="str">
            <v>新能源汽车检测与维修</v>
          </cell>
        </row>
        <row r="809">
          <cell r="D809" t="str">
            <v>201</v>
          </cell>
        </row>
        <row r="809">
          <cell r="G809" t="str">
            <v>智能网联汽车技术应用</v>
          </cell>
        </row>
        <row r="810">
          <cell r="D810" t="str">
            <v>201</v>
          </cell>
        </row>
        <row r="810">
          <cell r="G810" t="str">
            <v>园林技术</v>
          </cell>
        </row>
        <row r="811">
          <cell r="D811" t="str">
            <v>201</v>
          </cell>
        </row>
        <row r="811">
          <cell r="G811" t="str">
            <v>平面设计</v>
          </cell>
        </row>
        <row r="812">
          <cell r="D812" t="str">
            <v>201</v>
          </cell>
        </row>
        <row r="812">
          <cell r="G812" t="str">
            <v>计算机动画制作</v>
          </cell>
        </row>
        <row r="813">
          <cell r="D813" t="str">
            <v>201</v>
          </cell>
        </row>
        <row r="813">
          <cell r="G813" t="str">
            <v>计算机网络应用</v>
          </cell>
        </row>
        <row r="814">
          <cell r="D814" t="str">
            <v>201</v>
          </cell>
        </row>
        <row r="814">
          <cell r="G814" t="str">
            <v>数字媒体技术应用</v>
          </cell>
        </row>
        <row r="815">
          <cell r="D815" t="str">
            <v>208</v>
          </cell>
        </row>
        <row r="815">
          <cell r="G815" t="str">
            <v>电子商务</v>
          </cell>
        </row>
        <row r="816">
          <cell r="D816" t="str">
            <v>208</v>
          </cell>
        </row>
        <row r="816">
          <cell r="G816" t="str">
            <v>护理</v>
          </cell>
        </row>
        <row r="817">
          <cell r="D817" t="str">
            <v>208</v>
          </cell>
        </row>
        <row r="817">
          <cell r="G817" t="str">
            <v>无人机应用技术</v>
          </cell>
        </row>
        <row r="818">
          <cell r="D818" t="str">
            <v>208</v>
          </cell>
        </row>
        <row r="818">
          <cell r="G818" t="str">
            <v>新能源汽车检测与维修</v>
          </cell>
        </row>
        <row r="819">
          <cell r="D819" t="str">
            <v>208</v>
          </cell>
        </row>
        <row r="819">
          <cell r="G819" t="str">
            <v>幼儿教育</v>
          </cell>
        </row>
        <row r="820">
          <cell r="D820" t="str">
            <v>208</v>
          </cell>
        </row>
        <row r="820">
          <cell r="G820" t="str">
            <v>美术绘画</v>
          </cell>
        </row>
        <row r="821">
          <cell r="D821" t="str">
            <v>208</v>
          </cell>
        </row>
        <row r="821">
          <cell r="G821" t="str">
            <v>民族音乐与舞蹈</v>
          </cell>
        </row>
        <row r="822">
          <cell r="D822" t="str">
            <v>208</v>
          </cell>
        </row>
        <row r="822">
          <cell r="G822" t="str">
            <v>平面设计</v>
          </cell>
        </row>
        <row r="823">
          <cell r="D823" t="str">
            <v>208</v>
          </cell>
        </row>
        <row r="823">
          <cell r="G823" t="str">
            <v>多媒体制作</v>
          </cell>
        </row>
        <row r="824">
          <cell r="D824" t="str">
            <v>208</v>
          </cell>
        </row>
        <row r="824">
          <cell r="G824" t="str">
            <v>计算机程序设计</v>
          </cell>
        </row>
        <row r="825">
          <cell r="D825" t="str">
            <v>208</v>
          </cell>
        </row>
        <row r="825">
          <cell r="G825" t="str">
            <v>计算机网络应用</v>
          </cell>
        </row>
        <row r="826">
          <cell r="D826" t="str">
            <v>208</v>
          </cell>
        </row>
        <row r="826">
          <cell r="G826" t="str">
            <v>口腔义齿制造</v>
          </cell>
        </row>
        <row r="827">
          <cell r="D827" t="str">
            <v>208</v>
          </cell>
        </row>
        <row r="827">
          <cell r="G827" t="str">
            <v>药品营销</v>
          </cell>
        </row>
        <row r="828">
          <cell r="D828" t="str">
            <v>206</v>
          </cell>
        </row>
        <row r="828">
          <cell r="G828" t="str">
            <v>电子商务</v>
          </cell>
        </row>
        <row r="829">
          <cell r="D829" t="str">
            <v>206</v>
          </cell>
        </row>
        <row r="829">
          <cell r="G829" t="str">
            <v>护理</v>
          </cell>
        </row>
        <row r="830">
          <cell r="D830" t="str">
            <v>206</v>
          </cell>
        </row>
        <row r="830">
          <cell r="G830" t="str">
            <v>健康服务与管理</v>
          </cell>
        </row>
        <row r="831">
          <cell r="D831" t="str">
            <v>206</v>
          </cell>
        </row>
        <row r="831">
          <cell r="G831" t="str">
            <v>无人机应用技术</v>
          </cell>
        </row>
        <row r="832">
          <cell r="D832" t="str">
            <v>206</v>
          </cell>
        </row>
        <row r="832">
          <cell r="G832" t="str">
            <v>新能源汽车检测与维修</v>
          </cell>
        </row>
        <row r="833">
          <cell r="D833" t="str">
            <v>206</v>
          </cell>
        </row>
        <row r="833">
          <cell r="G833" t="str">
            <v>美术绘画</v>
          </cell>
        </row>
        <row r="834">
          <cell r="D834" t="str">
            <v>206</v>
          </cell>
        </row>
        <row r="834">
          <cell r="G834" t="str">
            <v>多媒体制作</v>
          </cell>
        </row>
        <row r="835">
          <cell r="D835" t="str">
            <v>206</v>
          </cell>
        </row>
        <row r="835">
          <cell r="G835" t="str">
            <v>计算机网络应用</v>
          </cell>
        </row>
        <row r="836">
          <cell r="D836" t="str">
            <v>212</v>
          </cell>
        </row>
        <row r="836">
          <cell r="G836" t="str">
            <v>电子商务</v>
          </cell>
        </row>
        <row r="837">
          <cell r="D837" t="str">
            <v>212</v>
          </cell>
        </row>
        <row r="837">
          <cell r="G837" t="str">
            <v>护理</v>
          </cell>
        </row>
        <row r="838">
          <cell r="D838" t="str">
            <v>212</v>
          </cell>
        </row>
        <row r="838">
          <cell r="G838" t="str">
            <v>形象设计</v>
          </cell>
        </row>
        <row r="839">
          <cell r="D839" t="str">
            <v>212</v>
          </cell>
        </row>
        <row r="839">
          <cell r="G839" t="str">
            <v>城市轨道交通运输与管理</v>
          </cell>
        </row>
        <row r="840">
          <cell r="D840" t="str">
            <v>212</v>
          </cell>
        </row>
        <row r="840">
          <cell r="G840" t="str">
            <v>无人机应用技术</v>
          </cell>
        </row>
        <row r="841">
          <cell r="D841" t="str">
            <v>212</v>
          </cell>
        </row>
        <row r="841">
          <cell r="G841" t="str">
            <v>新能源汽车检测与维修</v>
          </cell>
        </row>
        <row r="842">
          <cell r="D842" t="str">
            <v>212</v>
          </cell>
        </row>
        <row r="842">
          <cell r="G842" t="str">
            <v>美术设计与制作</v>
          </cell>
        </row>
        <row r="843">
          <cell r="D843" t="str">
            <v>212</v>
          </cell>
        </row>
        <row r="843">
          <cell r="G843" t="str">
            <v>多媒体制作</v>
          </cell>
        </row>
        <row r="844">
          <cell r="D844" t="str">
            <v>212</v>
          </cell>
        </row>
        <row r="844">
          <cell r="G844" t="str">
            <v>计算机动画制作</v>
          </cell>
        </row>
        <row r="845">
          <cell r="D845" t="str">
            <v>212</v>
          </cell>
        </row>
        <row r="845">
          <cell r="G845" t="str">
            <v>计算机网络应用</v>
          </cell>
        </row>
        <row r="846">
          <cell r="D846" t="str">
            <v>212</v>
          </cell>
        </row>
        <row r="846">
          <cell r="G846" t="str">
            <v>计算机应用与维修</v>
          </cell>
        </row>
        <row r="847">
          <cell r="D847" t="str">
            <v>210</v>
          </cell>
        </row>
        <row r="847">
          <cell r="G847" t="str">
            <v>电子商务</v>
          </cell>
        </row>
        <row r="848">
          <cell r="D848" t="str">
            <v>210</v>
          </cell>
        </row>
        <row r="848">
          <cell r="G848" t="str">
            <v>护理</v>
          </cell>
        </row>
        <row r="849">
          <cell r="D849" t="str">
            <v>210</v>
          </cell>
        </row>
        <row r="849">
          <cell r="G849" t="str">
            <v>计算机网络应用</v>
          </cell>
        </row>
        <row r="850">
          <cell r="D850" t="str">
            <v>209</v>
          </cell>
        </row>
        <row r="850">
          <cell r="G850" t="str">
            <v>电子商务</v>
          </cell>
        </row>
        <row r="851">
          <cell r="D851" t="str">
            <v>209</v>
          </cell>
        </row>
        <row r="851">
          <cell r="G851" t="str">
            <v>集成电路技术应用</v>
          </cell>
        </row>
        <row r="852">
          <cell r="D852" t="str">
            <v>209</v>
          </cell>
        </row>
        <row r="852">
          <cell r="G852" t="str">
            <v>茶艺</v>
          </cell>
        </row>
        <row r="853">
          <cell r="D853" t="str">
            <v>209</v>
          </cell>
        </row>
        <row r="853">
          <cell r="G853" t="str">
            <v>护理</v>
          </cell>
        </row>
        <row r="854">
          <cell r="D854" t="str">
            <v>209</v>
          </cell>
        </row>
        <row r="854">
          <cell r="G854" t="str">
            <v>旅游服务与管理</v>
          </cell>
        </row>
        <row r="855">
          <cell r="D855" t="str">
            <v>901</v>
          </cell>
        </row>
        <row r="855">
          <cell r="G855" t="str">
            <v>烹饪（中式烹调）</v>
          </cell>
        </row>
        <row r="856">
          <cell r="D856" t="str">
            <v>209</v>
          </cell>
        </row>
        <row r="856">
          <cell r="G856" t="str">
            <v>形象设计</v>
          </cell>
        </row>
        <row r="857">
          <cell r="D857" t="str">
            <v>209</v>
          </cell>
        </row>
        <row r="857">
          <cell r="G857" t="str">
            <v>智能装备安装与调试</v>
          </cell>
        </row>
        <row r="858">
          <cell r="D858" t="str">
            <v>209</v>
          </cell>
        </row>
        <row r="858">
          <cell r="G858" t="str">
            <v>消防工程技术</v>
          </cell>
        </row>
        <row r="859">
          <cell r="D859" t="str">
            <v>209</v>
          </cell>
        </row>
        <row r="859">
          <cell r="G859" t="str">
            <v>城市轨道交通运输与管理</v>
          </cell>
        </row>
        <row r="860">
          <cell r="D860" t="str">
            <v>209</v>
          </cell>
        </row>
        <row r="860">
          <cell r="G860" t="str">
            <v>航空服务</v>
          </cell>
        </row>
        <row r="861">
          <cell r="D861" t="str">
            <v>209</v>
          </cell>
        </row>
        <row r="861">
          <cell r="G861" t="str">
            <v>无人机应用技术</v>
          </cell>
        </row>
        <row r="862">
          <cell r="D862" t="str">
            <v>209</v>
          </cell>
        </row>
        <row r="862">
          <cell r="G862" t="str">
            <v>新能源汽车检测与维修</v>
          </cell>
        </row>
        <row r="863">
          <cell r="D863" t="str">
            <v>209</v>
          </cell>
        </row>
        <row r="863">
          <cell r="G863" t="str">
            <v>幼儿教育</v>
          </cell>
        </row>
        <row r="864">
          <cell r="D864" t="str">
            <v>209</v>
          </cell>
        </row>
        <row r="864">
          <cell r="G864" t="str">
            <v>室内设计</v>
          </cell>
        </row>
        <row r="865">
          <cell r="D865" t="str">
            <v>209</v>
          </cell>
        </row>
        <row r="865">
          <cell r="G865" t="str">
            <v>影视表演与制作</v>
          </cell>
        </row>
        <row r="866">
          <cell r="D866" t="str">
            <v>209</v>
          </cell>
        </row>
        <row r="866">
          <cell r="G866" t="str">
            <v>计算机动画制作</v>
          </cell>
        </row>
        <row r="867">
          <cell r="D867" t="str">
            <v>209</v>
          </cell>
        </row>
        <row r="867">
          <cell r="G867" t="str">
            <v>网络与信息安全</v>
          </cell>
        </row>
        <row r="868">
          <cell r="D868" t="str">
            <v>209</v>
          </cell>
        </row>
        <row r="868">
          <cell r="G868" t="str">
            <v>口腔义齿制造</v>
          </cell>
        </row>
        <row r="869">
          <cell r="D869" t="str">
            <v>209</v>
          </cell>
        </row>
        <row r="869">
          <cell r="G869" t="str">
            <v>眼视光技术</v>
          </cell>
        </row>
        <row r="870">
          <cell r="D870" t="str">
            <v>209</v>
          </cell>
        </row>
        <row r="870">
          <cell r="G870" t="str">
            <v>药品服务与管理</v>
          </cell>
        </row>
        <row r="871">
          <cell r="D871" t="str">
            <v>211</v>
          </cell>
        </row>
        <row r="871">
          <cell r="G871" t="str">
            <v>电子商务</v>
          </cell>
        </row>
        <row r="872">
          <cell r="D872" t="str">
            <v>211</v>
          </cell>
        </row>
        <row r="872">
          <cell r="G872" t="str">
            <v>护理</v>
          </cell>
        </row>
        <row r="873">
          <cell r="D873" t="str">
            <v>211</v>
          </cell>
        </row>
        <row r="873">
          <cell r="G873" t="str">
            <v>酒店管理</v>
          </cell>
        </row>
        <row r="874">
          <cell r="D874" t="str">
            <v>211</v>
          </cell>
        </row>
        <row r="874">
          <cell r="G874" t="str">
            <v>康复保健</v>
          </cell>
        </row>
        <row r="875">
          <cell r="D875" t="str">
            <v>211</v>
          </cell>
        </row>
        <row r="875">
          <cell r="G875" t="str">
            <v>美容保健</v>
          </cell>
        </row>
        <row r="876">
          <cell r="D876" t="str">
            <v>211</v>
          </cell>
        </row>
        <row r="876">
          <cell r="G876" t="str">
            <v>形象设计</v>
          </cell>
        </row>
        <row r="877">
          <cell r="D877" t="str">
            <v>211</v>
          </cell>
        </row>
        <row r="877">
          <cell r="G877" t="str">
            <v>新能源汽车检测与维修</v>
          </cell>
        </row>
        <row r="878">
          <cell r="D878" t="str">
            <v>211</v>
          </cell>
        </row>
        <row r="878">
          <cell r="G878" t="str">
            <v>多媒体制作</v>
          </cell>
        </row>
        <row r="879">
          <cell r="D879" t="str">
            <v>611</v>
          </cell>
        </row>
        <row r="879">
          <cell r="G879" t="str">
            <v>电子商务</v>
          </cell>
        </row>
        <row r="880">
          <cell r="D880" t="str">
            <v>611</v>
          </cell>
        </row>
        <row r="880">
          <cell r="G880" t="str">
            <v>工商企业管理</v>
          </cell>
        </row>
        <row r="881">
          <cell r="D881" t="str">
            <v>611</v>
          </cell>
        </row>
        <row r="881">
          <cell r="G881" t="str">
            <v>电气自动化设备安装与维修</v>
          </cell>
        </row>
        <row r="882">
          <cell r="D882" t="str">
            <v>611</v>
          </cell>
        </row>
        <row r="882">
          <cell r="G882" t="str">
            <v>护理</v>
          </cell>
        </row>
        <row r="883">
          <cell r="D883" t="str">
            <v>611</v>
          </cell>
        </row>
        <row r="883">
          <cell r="G883" t="str">
            <v>城市轨道交通运输与管理</v>
          </cell>
        </row>
        <row r="884">
          <cell r="D884" t="str">
            <v>611</v>
          </cell>
        </row>
        <row r="884">
          <cell r="G884" t="str">
            <v>航空服务</v>
          </cell>
        </row>
        <row r="885">
          <cell r="D885" t="str">
            <v>611</v>
          </cell>
        </row>
        <row r="885">
          <cell r="G885" t="str">
            <v>无人机应用技术</v>
          </cell>
        </row>
        <row r="886">
          <cell r="D886" t="str">
            <v>611</v>
          </cell>
        </row>
        <row r="886">
          <cell r="G886" t="str">
            <v>新能源汽车检测与维修</v>
          </cell>
        </row>
        <row r="887">
          <cell r="D887" t="str">
            <v>611</v>
          </cell>
        </row>
        <row r="887">
          <cell r="G887" t="str">
            <v>幼儿教育</v>
          </cell>
        </row>
        <row r="888">
          <cell r="D888" t="str">
            <v>611</v>
          </cell>
        </row>
        <row r="888">
          <cell r="G888" t="str">
            <v>平面设计</v>
          </cell>
        </row>
        <row r="889">
          <cell r="D889" t="str">
            <v>611</v>
          </cell>
        </row>
        <row r="889">
          <cell r="G889" t="str">
            <v>室内设计</v>
          </cell>
        </row>
        <row r="890">
          <cell r="D890" t="str">
            <v>611</v>
          </cell>
        </row>
        <row r="890">
          <cell r="G890" t="str">
            <v>计算机动画制作</v>
          </cell>
        </row>
        <row r="891">
          <cell r="D891" t="str">
            <v>611</v>
          </cell>
        </row>
        <row r="891">
          <cell r="G891" t="str">
            <v>计算机网络应用</v>
          </cell>
        </row>
        <row r="892">
          <cell r="D892" t="str">
            <v>611</v>
          </cell>
        </row>
        <row r="892">
          <cell r="G892" t="str">
            <v>计算机应用与维修</v>
          </cell>
        </row>
        <row r="893">
          <cell r="D893" t="str">
            <v>611</v>
          </cell>
        </row>
        <row r="893">
          <cell r="G893" t="str">
            <v>口腔义齿制造</v>
          </cell>
        </row>
        <row r="894">
          <cell r="D894" t="str">
            <v>611</v>
          </cell>
        </row>
        <row r="894">
          <cell r="G894" t="str">
            <v>药物制剂</v>
          </cell>
        </row>
        <row r="895">
          <cell r="D895" t="str">
            <v>601</v>
          </cell>
        </row>
        <row r="895">
          <cell r="G895" t="str">
            <v>财务管理</v>
          </cell>
        </row>
        <row r="896">
          <cell r="D896" t="str">
            <v>601</v>
          </cell>
        </row>
        <row r="896">
          <cell r="G896" t="str">
            <v>电子商务</v>
          </cell>
        </row>
        <row r="897">
          <cell r="D897" t="str">
            <v>601</v>
          </cell>
        </row>
        <row r="897">
          <cell r="G897" t="str">
            <v>会计</v>
          </cell>
        </row>
        <row r="898">
          <cell r="D898" t="str">
            <v>601</v>
          </cell>
        </row>
        <row r="898">
          <cell r="G898" t="str">
            <v>电气自动化设备安装与维修</v>
          </cell>
        </row>
        <row r="899">
          <cell r="D899" t="str">
            <v>601</v>
          </cell>
        </row>
        <row r="899">
          <cell r="G899" t="str">
            <v>电梯工程技术</v>
          </cell>
        </row>
        <row r="900">
          <cell r="D900" t="str">
            <v>601</v>
          </cell>
        </row>
        <row r="900">
          <cell r="G900" t="str">
            <v>电子技术应用</v>
          </cell>
        </row>
        <row r="901">
          <cell r="D901" t="str">
            <v>601</v>
          </cell>
        </row>
        <row r="901">
          <cell r="G901" t="str">
            <v>工业机器人应用与维护</v>
          </cell>
        </row>
        <row r="902">
          <cell r="D902" t="str">
            <v>601</v>
          </cell>
        </row>
        <row r="902">
          <cell r="G902" t="str">
            <v>光伏应用技术</v>
          </cell>
        </row>
        <row r="903">
          <cell r="D903" t="str">
            <v>601</v>
          </cell>
        </row>
        <row r="903">
          <cell r="G903" t="str">
            <v>护理</v>
          </cell>
        </row>
        <row r="904">
          <cell r="D904" t="str">
            <v>601</v>
          </cell>
        </row>
        <row r="904">
          <cell r="G904" t="str">
            <v>健康服务与管理</v>
          </cell>
        </row>
        <row r="905">
          <cell r="D905" t="str">
            <v>601</v>
          </cell>
        </row>
        <row r="905">
          <cell r="G905" t="str">
            <v>酒店管理</v>
          </cell>
        </row>
        <row r="906">
          <cell r="D906" t="str">
            <v>601</v>
          </cell>
        </row>
        <row r="906">
          <cell r="G906" t="str">
            <v>康复保健</v>
          </cell>
        </row>
        <row r="907">
          <cell r="D907" t="str">
            <v>906</v>
          </cell>
        </row>
        <row r="907">
          <cell r="G907" t="str">
            <v>烹饪（中式烹调）</v>
          </cell>
        </row>
        <row r="908">
          <cell r="D908" t="str">
            <v>914</v>
          </cell>
        </row>
        <row r="908">
          <cell r="G908" t="str">
            <v>烹饪（中西式面点）</v>
          </cell>
        </row>
        <row r="909">
          <cell r="D909" t="str">
            <v>601</v>
          </cell>
        </row>
        <row r="909">
          <cell r="G909" t="str">
            <v>婴幼儿托育服务与管理</v>
          </cell>
        </row>
        <row r="910">
          <cell r="D910" t="str">
            <v>601</v>
          </cell>
        </row>
        <row r="910">
          <cell r="G910" t="str">
            <v>化工分析与检验</v>
          </cell>
        </row>
        <row r="911">
          <cell r="D911" t="str">
            <v>601</v>
          </cell>
        </row>
        <row r="911">
          <cell r="G911" t="str">
            <v>化工工艺</v>
          </cell>
        </row>
        <row r="912">
          <cell r="D912" t="str">
            <v>601</v>
          </cell>
        </row>
        <row r="912">
          <cell r="G912" t="str">
            <v>3D打印技术应用</v>
          </cell>
        </row>
        <row r="913">
          <cell r="D913" t="str">
            <v>601</v>
          </cell>
        </row>
        <row r="913">
          <cell r="G913" t="str">
            <v>数控加工（数控车工）</v>
          </cell>
        </row>
        <row r="914">
          <cell r="D914" t="str">
            <v>601</v>
          </cell>
        </row>
        <row r="914">
          <cell r="G914" t="str">
            <v>数控加工（数控铣工）</v>
          </cell>
        </row>
        <row r="915">
          <cell r="D915" t="str">
            <v>601</v>
          </cell>
        </row>
        <row r="915">
          <cell r="G915" t="str">
            <v>数字化设计与制造</v>
          </cell>
        </row>
        <row r="916">
          <cell r="D916" t="str">
            <v>601</v>
          </cell>
        </row>
        <row r="916">
          <cell r="G916" t="str">
            <v>智能制造技术应用</v>
          </cell>
        </row>
        <row r="917">
          <cell r="D917" t="str">
            <v>601</v>
          </cell>
        </row>
        <row r="917">
          <cell r="G917" t="str">
            <v>消防工程技术</v>
          </cell>
        </row>
        <row r="918">
          <cell r="D918" t="str">
            <v>601</v>
          </cell>
        </row>
        <row r="918">
          <cell r="G918" t="str">
            <v>无人机应用技术</v>
          </cell>
        </row>
        <row r="919">
          <cell r="D919" t="str">
            <v>601</v>
          </cell>
        </row>
        <row r="919">
          <cell r="G919" t="str">
            <v>幼儿教育</v>
          </cell>
        </row>
        <row r="920">
          <cell r="D920" t="str">
            <v>601</v>
          </cell>
        </row>
        <row r="920">
          <cell r="G920" t="str">
            <v>食品加工与检验</v>
          </cell>
        </row>
        <row r="921">
          <cell r="D921" t="str">
            <v>601</v>
          </cell>
        </row>
        <row r="921">
          <cell r="G921" t="str">
            <v>平面设计</v>
          </cell>
        </row>
        <row r="922">
          <cell r="D922" t="str">
            <v>601</v>
          </cell>
        </row>
        <row r="922">
          <cell r="G922" t="str">
            <v>室内设计</v>
          </cell>
        </row>
        <row r="923">
          <cell r="D923" t="str">
            <v>601</v>
          </cell>
        </row>
        <row r="923">
          <cell r="G923" t="str">
            <v>多媒体制作</v>
          </cell>
        </row>
        <row r="924">
          <cell r="D924" t="str">
            <v>601</v>
          </cell>
        </row>
        <row r="924">
          <cell r="G924" t="str">
            <v>计算机动画制作</v>
          </cell>
        </row>
        <row r="925">
          <cell r="D925" t="str">
            <v>601</v>
          </cell>
        </row>
        <row r="925">
          <cell r="G925" t="str">
            <v>数字媒体技术应用</v>
          </cell>
        </row>
        <row r="926">
          <cell r="D926" t="str">
            <v>601</v>
          </cell>
        </row>
        <row r="926">
          <cell r="G926" t="str">
            <v>物联网应用技术</v>
          </cell>
        </row>
        <row r="927">
          <cell r="D927" t="str">
            <v>606</v>
          </cell>
        </row>
        <row r="927">
          <cell r="G927" t="str">
            <v>机械装配</v>
          </cell>
        </row>
        <row r="928">
          <cell r="D928" t="str">
            <v>606</v>
          </cell>
        </row>
        <row r="928">
          <cell r="G928" t="str">
            <v>计算机应用与维修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156"/>
  <sheetViews>
    <sheetView topLeftCell="A4" workbookViewId="0">
      <pane ySplit="2" topLeftCell="A480" activePane="bottomLeft" state="frozen"/>
      <selection/>
      <selection pane="bottomLeft" activeCell="I502" sqref="I502"/>
    </sheetView>
  </sheetViews>
  <sheetFormatPr defaultColWidth="9" defaultRowHeight="14.25"/>
  <cols>
    <col min="1" max="1" width="6.25" customWidth="1"/>
    <col min="2" max="2" width="6.38333333333333" customWidth="1"/>
    <col min="3" max="3" width="19.25" customWidth="1"/>
    <col min="5" max="5" width="4.63333333333333" customWidth="1"/>
    <col min="7" max="7" width="21.3833333333333" customWidth="1"/>
    <col min="11" max="11" width="14" customWidth="1"/>
    <col min="13" max="18" width="9" hidden="1" customWidth="1"/>
    <col min="19" max="19" width="14" customWidth="1"/>
    <col min="20" max="20" width="6.13333333333333" customWidth="1"/>
    <col min="21" max="21" width="4" customWidth="1"/>
    <col min="22" max="22" width="6.25" customWidth="1"/>
    <col min="23" max="25" width="3.63333333333333" hidden="1" customWidth="1"/>
    <col min="26" max="26" width="6.75" customWidth="1"/>
    <col min="27" max="27" width="3.63333333333333" customWidth="1"/>
  </cols>
  <sheetData>
    <row r="1" ht="20.25" hidden="1" spans="4:4">
      <c r="D1" s="83" t="s">
        <v>0</v>
      </c>
    </row>
    <row r="2" ht="29.25" hidden="1" spans="4:19">
      <c r="D2" s="84" t="s">
        <v>1</v>
      </c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</row>
    <row r="3" ht="20.25" hidden="1" spans="4:19">
      <c r="D3" s="85" t="s">
        <v>2</v>
      </c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</row>
    <row r="4" ht="26" customHeight="1" spans="1:26">
      <c r="A4" s="86" t="s">
        <v>3</v>
      </c>
      <c r="B4" s="87" t="s">
        <v>4</v>
      </c>
      <c r="C4" s="87" t="s">
        <v>5</v>
      </c>
      <c r="D4" s="88" t="s">
        <v>6</v>
      </c>
      <c r="E4" s="88" t="s">
        <v>3</v>
      </c>
      <c r="F4" s="88" t="s">
        <v>7</v>
      </c>
      <c r="G4" s="88" t="s">
        <v>8</v>
      </c>
      <c r="H4" s="88" t="s">
        <v>9</v>
      </c>
      <c r="I4" s="88" t="s">
        <v>10</v>
      </c>
      <c r="J4" s="88" t="s">
        <v>11</v>
      </c>
      <c r="K4" s="88" t="s">
        <v>12</v>
      </c>
      <c r="L4" s="88" t="s">
        <v>13</v>
      </c>
      <c r="M4" s="88" t="s">
        <v>14</v>
      </c>
      <c r="N4" s="88"/>
      <c r="O4" s="88"/>
      <c r="P4" s="88" t="s">
        <v>15</v>
      </c>
      <c r="Q4" s="88" t="s">
        <v>16</v>
      </c>
      <c r="R4" s="88" t="s">
        <v>17</v>
      </c>
      <c r="S4" s="88" t="s">
        <v>18</v>
      </c>
      <c r="V4" t="s">
        <v>19</v>
      </c>
      <c r="Z4" t="s">
        <v>20</v>
      </c>
    </row>
    <row r="5" ht="23" customHeight="1" spans="1:28">
      <c r="A5" s="86"/>
      <c r="B5" s="87"/>
      <c r="C5" s="87"/>
      <c r="D5" s="88"/>
      <c r="E5" s="88"/>
      <c r="F5" s="88"/>
      <c r="G5" s="88"/>
      <c r="H5" s="88"/>
      <c r="I5" s="88"/>
      <c r="J5" s="88"/>
      <c r="K5" s="88"/>
      <c r="L5" s="88"/>
      <c r="M5" s="88" t="s">
        <v>21</v>
      </c>
      <c r="N5" s="88" t="s">
        <v>22</v>
      </c>
      <c r="O5" s="88" t="s">
        <v>23</v>
      </c>
      <c r="P5" s="88"/>
      <c r="Q5" s="88"/>
      <c r="R5" s="88"/>
      <c r="S5" s="88"/>
      <c r="V5" t="s">
        <v>24</v>
      </c>
      <c r="W5" t="s">
        <v>25</v>
      </c>
      <c r="X5" t="s">
        <v>26</v>
      </c>
      <c r="Y5" t="s">
        <v>27</v>
      </c>
      <c r="AA5" t="s">
        <v>28</v>
      </c>
      <c r="AB5" t="s">
        <v>29</v>
      </c>
    </row>
    <row r="6" ht="24" spans="1:26">
      <c r="A6">
        <f>ROW()-5</f>
        <v>1</v>
      </c>
      <c r="B6" s="317" t="s">
        <v>30</v>
      </c>
      <c r="C6" t="s">
        <v>31</v>
      </c>
      <c r="D6" s="89" t="s">
        <v>32</v>
      </c>
      <c r="E6" s="90">
        <v>1</v>
      </c>
      <c r="F6" s="89" t="s">
        <v>33</v>
      </c>
      <c r="G6" s="89" t="s">
        <v>34</v>
      </c>
      <c r="H6" s="89"/>
      <c r="I6" s="89" t="s">
        <v>35</v>
      </c>
      <c r="J6" s="94">
        <v>2</v>
      </c>
      <c r="K6" s="89" t="s">
        <v>36</v>
      </c>
      <c r="L6" s="91" t="s">
        <v>37</v>
      </c>
      <c r="M6" s="89" t="s">
        <v>38</v>
      </c>
      <c r="N6" s="89" t="s">
        <v>38</v>
      </c>
      <c r="O6" s="89" t="s">
        <v>38</v>
      </c>
      <c r="P6" s="89" t="s">
        <v>38</v>
      </c>
      <c r="Q6" s="89" t="s">
        <v>38</v>
      </c>
      <c r="R6" s="91">
        <v>20</v>
      </c>
      <c r="S6" s="89" t="s">
        <v>39</v>
      </c>
      <c r="T6" t="str">
        <f t="shared" ref="T6:T37" si="0">MID(F6,1,4)</f>
        <v>0203</v>
      </c>
      <c r="U6" t="e">
        <f>IF((G6=VLOOKUP(T6,#REF!,2,0)),1,0)</f>
        <v>#REF!</v>
      </c>
      <c r="V6">
        <f>SUMPRODUCT((B6=[1]Sheet1!$B:$B)*(G6=[1]Sheet1!$G:$G))</f>
        <v>5</v>
      </c>
      <c r="W6" t="e">
        <f>VLOOKUP(G6,#REF!,4,0)</f>
        <v>#REF!</v>
      </c>
      <c r="X6" t="e">
        <f>VLOOKUP(G6,#REF!,5,0)</f>
        <v>#REF!</v>
      </c>
      <c r="Y6" t="e">
        <f>VLOOKUP(G6,#REF!,6,0)</f>
        <v>#REF!</v>
      </c>
      <c r="Z6">
        <f>SUMPRODUCT((B6='[2]各校各专业人数 （防止重复'!$D:$D)*(G6='[2]各校各专业人数 （防止重复'!$G:$G))</f>
        <v>1</v>
      </c>
    </row>
    <row r="7" ht="24" spans="1:26">
      <c r="A7">
        <f t="shared" ref="A7:A16" si="1">ROW()-5</f>
        <v>2</v>
      </c>
      <c r="B7" s="317" t="s">
        <v>30</v>
      </c>
      <c r="C7" t="s">
        <v>31</v>
      </c>
      <c r="D7" s="89" t="s">
        <v>32</v>
      </c>
      <c r="E7" s="90">
        <v>2</v>
      </c>
      <c r="F7" s="89" t="s">
        <v>40</v>
      </c>
      <c r="G7" s="89" t="s">
        <v>41</v>
      </c>
      <c r="H7" s="89"/>
      <c r="I7" s="89" t="s">
        <v>35</v>
      </c>
      <c r="J7" s="94">
        <v>2</v>
      </c>
      <c r="K7" s="89" t="s">
        <v>36</v>
      </c>
      <c r="L7" s="91" t="s">
        <v>37</v>
      </c>
      <c r="M7" s="89" t="s">
        <v>38</v>
      </c>
      <c r="N7" s="89" t="s">
        <v>38</v>
      </c>
      <c r="O7" s="89" t="s">
        <v>38</v>
      </c>
      <c r="P7" s="89" t="s">
        <v>38</v>
      </c>
      <c r="Q7" s="89" t="s">
        <v>38</v>
      </c>
      <c r="R7" s="91">
        <v>20</v>
      </c>
      <c r="S7" s="89" t="s">
        <v>42</v>
      </c>
      <c r="T7" t="str">
        <f t="shared" si="0"/>
        <v>0318</v>
      </c>
      <c r="U7" t="e">
        <f>IF((G7=VLOOKUP(T7,#REF!,2,0)),1,0)</f>
        <v>#REF!</v>
      </c>
      <c r="V7">
        <f>SUMPRODUCT((B7=[1]Sheet1!$B:$B)*(G7=[1]Sheet1!$G:$G))</f>
        <v>0</v>
      </c>
      <c r="W7" t="e">
        <f>VLOOKUP(G7,#REF!,4,0)</f>
        <v>#REF!</v>
      </c>
      <c r="X7" t="e">
        <f>VLOOKUP(G7,#REF!,5,0)</f>
        <v>#REF!</v>
      </c>
      <c r="Y7" t="e">
        <f>VLOOKUP(G7,#REF!,6,0)</f>
        <v>#REF!</v>
      </c>
      <c r="Z7">
        <f>SUMPRODUCT((B7='[2]各校各专业人数 （防止重复'!$D:$D)*(G7='[2]各校各专业人数 （防止重复'!$G:$G))</f>
        <v>0</v>
      </c>
    </row>
    <row r="8" ht="24" spans="1:26">
      <c r="A8">
        <f t="shared" si="1"/>
        <v>3</v>
      </c>
      <c r="B8" s="317" t="s">
        <v>30</v>
      </c>
      <c r="C8" t="s">
        <v>31</v>
      </c>
      <c r="D8" s="89" t="s">
        <v>32</v>
      </c>
      <c r="E8" s="90">
        <v>3</v>
      </c>
      <c r="F8" s="89" t="s">
        <v>43</v>
      </c>
      <c r="G8" s="89" t="s">
        <v>44</v>
      </c>
      <c r="H8" s="89"/>
      <c r="I8" s="89" t="s">
        <v>45</v>
      </c>
      <c r="J8" s="94">
        <v>2</v>
      </c>
      <c r="K8" s="89" t="s">
        <v>36</v>
      </c>
      <c r="L8" s="91" t="s">
        <v>46</v>
      </c>
      <c r="M8" s="91">
        <v>11</v>
      </c>
      <c r="N8" s="91">
        <v>13</v>
      </c>
      <c r="O8" s="91">
        <v>11</v>
      </c>
      <c r="P8" s="91">
        <f t="shared" ref="P8:P11" si="2">SUM(M8:O8)</f>
        <v>35</v>
      </c>
      <c r="Q8" s="91">
        <v>11</v>
      </c>
      <c r="R8" s="91">
        <v>40</v>
      </c>
      <c r="S8" s="89" t="s">
        <v>39</v>
      </c>
      <c r="T8" t="str">
        <f t="shared" si="0"/>
        <v>0106</v>
      </c>
      <c r="U8" t="e">
        <f>IF((G8=VLOOKUP(T8,#REF!,2,0)),1,0)</f>
        <v>#REF!</v>
      </c>
      <c r="V8">
        <f>SUMPRODUCT((B8=[1]Sheet1!$B:$B)*(G8=[1]Sheet1!$G:$G))</f>
        <v>3</v>
      </c>
      <c r="W8" t="e">
        <f>VLOOKUP(G8,#REF!,4,0)</f>
        <v>#REF!</v>
      </c>
      <c r="X8" t="e">
        <f>VLOOKUP(G8,#REF!,5,0)</f>
        <v>#REF!</v>
      </c>
      <c r="Y8" t="e">
        <f>VLOOKUP(G8,#REF!,6,0)</f>
        <v>#REF!</v>
      </c>
      <c r="Z8">
        <f>SUMPRODUCT((B8='[2]各校各专业人数 （防止重复'!$D:$D)*(G8='[2]各校各专业人数 （防止重复'!$G:$G))</f>
        <v>1</v>
      </c>
    </row>
    <row r="9" ht="24" spans="1:26">
      <c r="A9">
        <f t="shared" si="1"/>
        <v>4</v>
      </c>
      <c r="B9" s="317" t="s">
        <v>30</v>
      </c>
      <c r="C9" t="s">
        <v>31</v>
      </c>
      <c r="D9" s="89" t="s">
        <v>32</v>
      </c>
      <c r="E9" s="90">
        <v>4</v>
      </c>
      <c r="F9" s="89" t="s">
        <v>47</v>
      </c>
      <c r="G9" s="89" t="s">
        <v>34</v>
      </c>
      <c r="H9" s="89"/>
      <c r="I9" s="89" t="s">
        <v>45</v>
      </c>
      <c r="J9" s="94">
        <v>2</v>
      </c>
      <c r="K9" s="89" t="s">
        <v>36</v>
      </c>
      <c r="L9" s="91" t="s">
        <v>46</v>
      </c>
      <c r="M9" s="91">
        <v>39</v>
      </c>
      <c r="N9" s="91">
        <v>38</v>
      </c>
      <c r="O9" s="91">
        <v>32</v>
      </c>
      <c r="P9" s="91">
        <f t="shared" si="2"/>
        <v>109</v>
      </c>
      <c r="Q9" s="91">
        <v>39</v>
      </c>
      <c r="R9" s="91">
        <v>40</v>
      </c>
      <c r="S9" s="89" t="s">
        <v>39</v>
      </c>
      <c r="T9" t="str">
        <f t="shared" si="0"/>
        <v>0203</v>
      </c>
      <c r="U9" t="e">
        <f>IF((G9=VLOOKUP(T9,#REF!,2,0)),1,0)</f>
        <v>#REF!</v>
      </c>
      <c r="V9">
        <f>SUMPRODUCT((B9=[1]Sheet1!$B:$B)*(G9=[1]Sheet1!$G:$G))</f>
        <v>5</v>
      </c>
      <c r="W9" t="e">
        <f>VLOOKUP(G9,#REF!,4,0)</f>
        <v>#REF!</v>
      </c>
      <c r="X9" t="e">
        <f>VLOOKUP(G9,#REF!,5,0)</f>
        <v>#REF!</v>
      </c>
      <c r="Y9" t="e">
        <f>VLOOKUP(G9,#REF!,6,0)</f>
        <v>#REF!</v>
      </c>
      <c r="Z9">
        <f>SUMPRODUCT((B9='[2]各校各专业人数 （防止重复'!$D:$D)*(G9='[2]各校各专业人数 （防止重复'!$G:$G))</f>
        <v>1</v>
      </c>
    </row>
    <row r="10" ht="24" spans="1:26">
      <c r="A10">
        <f t="shared" si="1"/>
        <v>5</v>
      </c>
      <c r="B10" s="317" t="s">
        <v>30</v>
      </c>
      <c r="C10" t="s">
        <v>31</v>
      </c>
      <c r="D10" s="89" t="s">
        <v>32</v>
      </c>
      <c r="E10" s="90">
        <v>5</v>
      </c>
      <c r="F10" s="89" t="s">
        <v>48</v>
      </c>
      <c r="G10" s="91" t="s">
        <v>49</v>
      </c>
      <c r="H10" s="89"/>
      <c r="I10" s="89" t="s">
        <v>45</v>
      </c>
      <c r="J10" s="94">
        <v>2</v>
      </c>
      <c r="K10" s="89" t="s">
        <v>36</v>
      </c>
      <c r="L10" s="91" t="s">
        <v>46</v>
      </c>
      <c r="M10" s="91">
        <v>20</v>
      </c>
      <c r="N10" s="91">
        <v>17</v>
      </c>
      <c r="O10" s="91">
        <v>16</v>
      </c>
      <c r="P10" s="91">
        <f t="shared" si="2"/>
        <v>53</v>
      </c>
      <c r="Q10" s="91">
        <v>20</v>
      </c>
      <c r="R10" s="91">
        <v>40</v>
      </c>
      <c r="S10" s="89" t="s">
        <v>39</v>
      </c>
      <c r="T10" t="str">
        <f t="shared" si="0"/>
        <v>0309</v>
      </c>
      <c r="U10" t="e">
        <f>IF((G10=VLOOKUP(T10,#REF!,2,0)),1,0)</f>
        <v>#REF!</v>
      </c>
      <c r="V10">
        <f>SUMPRODUCT((B10=[1]Sheet1!$B:$B)*(G10=[1]Sheet1!$G:$G))</f>
        <v>1</v>
      </c>
      <c r="W10" t="e">
        <f>VLOOKUP(G10,#REF!,4,0)</f>
        <v>#REF!</v>
      </c>
      <c r="X10" t="e">
        <f>VLOOKUP(G10,#REF!,5,0)</f>
        <v>#REF!</v>
      </c>
      <c r="Y10" t="e">
        <f>VLOOKUP(G10,#REF!,6,0)</f>
        <v>#REF!</v>
      </c>
      <c r="Z10">
        <f>SUMPRODUCT((B10='[2]各校各专业人数 （防止重复'!$D:$D)*(G10='[2]各校各专业人数 （防止重复'!$G:$G))</f>
        <v>1</v>
      </c>
    </row>
    <row r="11" ht="24" spans="1:26">
      <c r="A11">
        <f t="shared" si="1"/>
        <v>6</v>
      </c>
      <c r="B11" s="317" t="s">
        <v>30</v>
      </c>
      <c r="C11" t="s">
        <v>31</v>
      </c>
      <c r="D11" s="89" t="s">
        <v>32</v>
      </c>
      <c r="E11" s="90">
        <v>6</v>
      </c>
      <c r="F11" s="89" t="s">
        <v>50</v>
      </c>
      <c r="G11" s="89" t="s">
        <v>51</v>
      </c>
      <c r="H11" s="89"/>
      <c r="I11" s="89" t="s">
        <v>45</v>
      </c>
      <c r="J11" s="94">
        <v>2</v>
      </c>
      <c r="K11" s="89" t="s">
        <v>36</v>
      </c>
      <c r="L11" s="91" t="s">
        <v>46</v>
      </c>
      <c r="M11" s="91">
        <v>17</v>
      </c>
      <c r="N11" s="91">
        <v>54</v>
      </c>
      <c r="O11" s="91">
        <v>13</v>
      </c>
      <c r="P11" s="91">
        <f t="shared" si="2"/>
        <v>84</v>
      </c>
      <c r="Q11" s="91">
        <v>17</v>
      </c>
      <c r="R11" s="91">
        <v>40</v>
      </c>
      <c r="S11" s="89" t="s">
        <v>39</v>
      </c>
      <c r="T11" t="str">
        <f t="shared" si="0"/>
        <v>0313</v>
      </c>
      <c r="U11" t="e">
        <f>IF((G11=VLOOKUP(T11,#REF!,2,0)),1,0)</f>
        <v>#REF!</v>
      </c>
      <c r="V11">
        <f>SUMPRODUCT((B11=[1]Sheet1!$B:$B)*(G11=[1]Sheet1!$G:$G))</f>
        <v>4</v>
      </c>
      <c r="W11" t="e">
        <f>VLOOKUP(G11,#REF!,4,0)</f>
        <v>#REF!</v>
      </c>
      <c r="X11" t="e">
        <f>VLOOKUP(G11,#REF!,5,0)</f>
        <v>#REF!</v>
      </c>
      <c r="Y11" t="e">
        <f>VLOOKUP(G11,#REF!,6,0)</f>
        <v>#REF!</v>
      </c>
      <c r="Z11">
        <f>SUMPRODUCT((B11='[2]各校各专业人数 （防止重复'!$D:$D)*(G11='[2]各校各专业人数 （防止重复'!$G:$G))</f>
        <v>1</v>
      </c>
    </row>
    <row r="12" ht="24" spans="1:26">
      <c r="A12">
        <f t="shared" si="1"/>
        <v>7</v>
      </c>
      <c r="B12" s="317" t="s">
        <v>30</v>
      </c>
      <c r="C12" t="s">
        <v>31</v>
      </c>
      <c r="D12" s="89" t="s">
        <v>32</v>
      </c>
      <c r="E12" s="90">
        <v>7</v>
      </c>
      <c r="F12" s="89" t="s">
        <v>52</v>
      </c>
      <c r="G12" s="89" t="s">
        <v>41</v>
      </c>
      <c r="H12" s="89"/>
      <c r="I12" s="89" t="s">
        <v>45</v>
      </c>
      <c r="J12" s="94">
        <v>2</v>
      </c>
      <c r="K12" s="89" t="s">
        <v>36</v>
      </c>
      <c r="L12" s="91" t="s">
        <v>46</v>
      </c>
      <c r="M12" s="89" t="s">
        <v>38</v>
      </c>
      <c r="N12" s="89" t="s">
        <v>38</v>
      </c>
      <c r="O12" s="89" t="s">
        <v>38</v>
      </c>
      <c r="P12" s="89" t="s">
        <v>38</v>
      </c>
      <c r="Q12" s="89" t="s">
        <v>38</v>
      </c>
      <c r="R12" s="91">
        <v>30</v>
      </c>
      <c r="S12" s="89" t="s">
        <v>42</v>
      </c>
      <c r="T12" t="str">
        <f t="shared" si="0"/>
        <v>0318</v>
      </c>
      <c r="U12" t="e">
        <f>IF((G12=VLOOKUP(T12,#REF!,2,0)),1,0)</f>
        <v>#REF!</v>
      </c>
      <c r="V12">
        <f>SUMPRODUCT((B12=[1]Sheet1!$B:$B)*(G12=[1]Sheet1!$G:$G))</f>
        <v>0</v>
      </c>
      <c r="W12" t="e">
        <f>VLOOKUP(G12,#REF!,4,0)</f>
        <v>#REF!</v>
      </c>
      <c r="X12" t="e">
        <f>VLOOKUP(G12,#REF!,5,0)</f>
        <v>#REF!</v>
      </c>
      <c r="Y12" t="e">
        <f>VLOOKUP(G12,#REF!,6,0)</f>
        <v>#REF!</v>
      </c>
      <c r="Z12">
        <f>SUMPRODUCT((B12='[2]各校各专业人数 （防止重复'!$D:$D)*(G12='[2]各校各专业人数 （防止重复'!$G:$G))</f>
        <v>0</v>
      </c>
    </row>
    <row r="13" ht="24" spans="1:26">
      <c r="A13">
        <f t="shared" si="1"/>
        <v>8</v>
      </c>
      <c r="B13" s="317" t="s">
        <v>30</v>
      </c>
      <c r="C13" t="s">
        <v>31</v>
      </c>
      <c r="D13" s="89" t="s">
        <v>32</v>
      </c>
      <c r="E13" s="90">
        <v>8</v>
      </c>
      <c r="F13" s="89" t="s">
        <v>53</v>
      </c>
      <c r="G13" s="91" t="s">
        <v>54</v>
      </c>
      <c r="H13" s="89"/>
      <c r="I13" s="89" t="s">
        <v>45</v>
      </c>
      <c r="J13" s="94">
        <v>2</v>
      </c>
      <c r="K13" s="89" t="s">
        <v>36</v>
      </c>
      <c r="L13" s="91" t="s">
        <v>46</v>
      </c>
      <c r="M13" s="91">
        <v>29</v>
      </c>
      <c r="N13" s="91">
        <v>14</v>
      </c>
      <c r="O13" s="91">
        <v>15</v>
      </c>
      <c r="P13" s="91">
        <f t="shared" ref="P13:P33" si="3">SUM(M13:O13)</f>
        <v>58</v>
      </c>
      <c r="Q13" s="91">
        <v>29</v>
      </c>
      <c r="R13" s="91">
        <v>40</v>
      </c>
      <c r="S13" s="89" t="s">
        <v>39</v>
      </c>
      <c r="T13" t="str">
        <f t="shared" si="0"/>
        <v>0319</v>
      </c>
      <c r="U13" t="e">
        <f>IF((G13=VLOOKUP(T13,#REF!,2,0)),1,0)</f>
        <v>#REF!</v>
      </c>
      <c r="V13">
        <f>SUMPRODUCT((B13=[1]Sheet1!$B:$B)*(G13=[1]Sheet1!$G:$G))</f>
        <v>2</v>
      </c>
      <c r="W13" t="e">
        <f>VLOOKUP(G13,#REF!,4,0)</f>
        <v>#REF!</v>
      </c>
      <c r="X13" t="e">
        <f>VLOOKUP(G13,#REF!,5,0)</f>
        <v>#REF!</v>
      </c>
      <c r="Y13" t="e">
        <f>VLOOKUP(G13,#REF!,6,0)</f>
        <v>#REF!</v>
      </c>
      <c r="Z13">
        <f>SUMPRODUCT((B13='[2]各校各专业人数 （防止重复'!$D:$D)*(G13='[2]各校各专业人数 （防止重复'!$G:$G))</f>
        <v>1</v>
      </c>
    </row>
    <row r="14" ht="24" spans="1:26">
      <c r="A14">
        <f t="shared" si="1"/>
        <v>9</v>
      </c>
      <c r="B14" s="317" t="s">
        <v>30</v>
      </c>
      <c r="C14" t="s">
        <v>31</v>
      </c>
      <c r="D14" s="89" t="s">
        <v>32</v>
      </c>
      <c r="E14" s="90">
        <v>9</v>
      </c>
      <c r="F14" s="89" t="s">
        <v>55</v>
      </c>
      <c r="G14" s="89" t="s">
        <v>56</v>
      </c>
      <c r="H14" s="89"/>
      <c r="I14" s="89" t="s">
        <v>45</v>
      </c>
      <c r="J14" s="94">
        <v>2</v>
      </c>
      <c r="K14" s="89" t="s">
        <v>36</v>
      </c>
      <c r="L14" s="91" t="s">
        <v>46</v>
      </c>
      <c r="M14" s="91">
        <v>25</v>
      </c>
      <c r="N14" s="91">
        <v>18</v>
      </c>
      <c r="O14" s="91">
        <v>25</v>
      </c>
      <c r="P14" s="91">
        <f t="shared" si="3"/>
        <v>68</v>
      </c>
      <c r="Q14" s="91">
        <v>25</v>
      </c>
      <c r="R14" s="91">
        <v>40</v>
      </c>
      <c r="S14" s="89" t="s">
        <v>39</v>
      </c>
      <c r="T14" t="str">
        <f t="shared" si="0"/>
        <v>0403</v>
      </c>
      <c r="U14" t="e">
        <f>IF((G14=VLOOKUP(T14,#REF!,2,0)),1,0)</f>
        <v>#REF!</v>
      </c>
      <c r="V14">
        <f>SUMPRODUCT((B14=[1]Sheet1!$B:$B)*(G14=[1]Sheet1!$G:$G))</f>
        <v>4</v>
      </c>
      <c r="W14" t="e">
        <f>VLOOKUP(G14,#REF!,4,0)</f>
        <v>#REF!</v>
      </c>
      <c r="X14" t="e">
        <f>VLOOKUP(G14,#REF!,5,0)</f>
        <v>#REF!</v>
      </c>
      <c r="Y14" t="e">
        <f>VLOOKUP(G14,#REF!,6,0)</f>
        <v>#REF!</v>
      </c>
      <c r="Z14">
        <f>SUMPRODUCT((B14='[2]各校各专业人数 （防止重复'!$D:$D)*(G14='[2]各校各专业人数 （防止重复'!$G:$G))</f>
        <v>1</v>
      </c>
    </row>
    <row r="15" ht="24" spans="1:26">
      <c r="A15">
        <f t="shared" si="1"/>
        <v>10</v>
      </c>
      <c r="B15" s="317" t="s">
        <v>30</v>
      </c>
      <c r="C15" t="s">
        <v>31</v>
      </c>
      <c r="D15" s="89" t="s">
        <v>32</v>
      </c>
      <c r="E15" s="90">
        <v>10</v>
      </c>
      <c r="F15" s="92" t="s">
        <v>57</v>
      </c>
      <c r="G15" s="89" t="s">
        <v>58</v>
      </c>
      <c r="H15" s="92"/>
      <c r="I15" s="89" t="s">
        <v>45</v>
      </c>
      <c r="J15" s="94">
        <v>2</v>
      </c>
      <c r="K15" s="89" t="s">
        <v>36</v>
      </c>
      <c r="L15" s="91" t="s">
        <v>46</v>
      </c>
      <c r="M15" s="91">
        <v>20</v>
      </c>
      <c r="N15" s="91" t="s">
        <v>38</v>
      </c>
      <c r="O15" s="91">
        <v>11</v>
      </c>
      <c r="P15" s="91">
        <f t="shared" si="3"/>
        <v>31</v>
      </c>
      <c r="Q15" s="91">
        <v>20</v>
      </c>
      <c r="R15" s="91">
        <v>40</v>
      </c>
      <c r="S15" s="89" t="s">
        <v>39</v>
      </c>
      <c r="T15" t="str">
        <f t="shared" si="0"/>
        <v>0534</v>
      </c>
      <c r="U15" t="e">
        <f>IF((G15=VLOOKUP(T15,#REF!,2,0)),1,0)</f>
        <v>#REF!</v>
      </c>
      <c r="V15">
        <f>SUMPRODUCT((B15=[1]Sheet1!$B:$B)*(G15=[1]Sheet1!$G:$G))</f>
        <v>2</v>
      </c>
      <c r="W15" t="e">
        <f>VLOOKUP(G15,#REF!,4,0)</f>
        <v>#REF!</v>
      </c>
      <c r="X15" t="e">
        <f>VLOOKUP(G15,#REF!,5,0)</f>
        <v>#REF!</v>
      </c>
      <c r="Y15" t="e">
        <f>VLOOKUP(G15,#REF!,6,0)</f>
        <v>#REF!</v>
      </c>
      <c r="Z15">
        <f>SUMPRODUCT((B15='[2]各校各专业人数 （防止重复'!$D:$D)*(G15='[2]各校各专业人数 （防止重复'!$G:$G))</f>
        <v>1</v>
      </c>
    </row>
    <row r="16" ht="24" spans="1:26">
      <c r="A16">
        <f t="shared" si="1"/>
        <v>11</v>
      </c>
      <c r="B16" s="317" t="s">
        <v>30</v>
      </c>
      <c r="C16" t="s">
        <v>31</v>
      </c>
      <c r="D16" s="89" t="s">
        <v>32</v>
      </c>
      <c r="E16" s="90">
        <v>11</v>
      </c>
      <c r="F16" s="89" t="s">
        <v>59</v>
      </c>
      <c r="G16" s="89" t="s">
        <v>60</v>
      </c>
      <c r="H16" s="89"/>
      <c r="I16" s="89" t="s">
        <v>45</v>
      </c>
      <c r="J16" s="94">
        <v>2</v>
      </c>
      <c r="K16" s="89" t="s">
        <v>36</v>
      </c>
      <c r="L16" s="91" t="s">
        <v>46</v>
      </c>
      <c r="M16" s="91">
        <v>28</v>
      </c>
      <c r="N16" s="91">
        <v>16</v>
      </c>
      <c r="O16" s="91">
        <v>26</v>
      </c>
      <c r="P16" s="91">
        <f t="shared" si="3"/>
        <v>70</v>
      </c>
      <c r="Q16" s="91">
        <v>28</v>
      </c>
      <c r="R16" s="91">
        <v>40</v>
      </c>
      <c r="S16" s="89" t="s">
        <v>39</v>
      </c>
      <c r="T16" t="str">
        <f t="shared" si="0"/>
        <v>0603</v>
      </c>
      <c r="U16" t="e">
        <f>IF((G16=VLOOKUP(T16,#REF!,2,0)),1,0)</f>
        <v>#REF!</v>
      </c>
      <c r="V16">
        <f>SUMPRODUCT((B16=[1]Sheet1!$B:$B)*(G16=[1]Sheet1!$G:$G))</f>
        <v>4</v>
      </c>
      <c r="W16" t="e">
        <f>VLOOKUP(G16,#REF!,4,0)</f>
        <v>#REF!</v>
      </c>
      <c r="X16" t="e">
        <f>VLOOKUP(G16,#REF!,5,0)</f>
        <v>#REF!</v>
      </c>
      <c r="Y16" t="e">
        <f>VLOOKUP(G16,#REF!,6,0)</f>
        <v>#REF!</v>
      </c>
      <c r="Z16">
        <f>SUMPRODUCT((B16='[2]各校各专业人数 （防止重复'!$D:$D)*(G16='[2]各校各专业人数 （防止重复'!$G:$G))</f>
        <v>1</v>
      </c>
    </row>
    <row r="17" ht="24" spans="1:26">
      <c r="A17">
        <f t="shared" ref="A17:A26" si="4">ROW()-5</f>
        <v>12</v>
      </c>
      <c r="B17" s="317" t="s">
        <v>30</v>
      </c>
      <c r="C17" t="s">
        <v>31</v>
      </c>
      <c r="D17" s="89" t="s">
        <v>32</v>
      </c>
      <c r="E17" s="90">
        <v>12</v>
      </c>
      <c r="F17" s="89" t="s">
        <v>61</v>
      </c>
      <c r="G17" s="91" t="s">
        <v>62</v>
      </c>
      <c r="H17" s="89"/>
      <c r="I17" s="89" t="s">
        <v>45</v>
      </c>
      <c r="J17" s="94">
        <v>2</v>
      </c>
      <c r="K17" s="89" t="s">
        <v>36</v>
      </c>
      <c r="L17" s="91" t="s">
        <v>46</v>
      </c>
      <c r="M17" s="91">
        <v>32</v>
      </c>
      <c r="N17" s="91">
        <v>11</v>
      </c>
      <c r="O17" s="91">
        <v>19</v>
      </c>
      <c r="P17" s="91">
        <f t="shared" si="3"/>
        <v>62</v>
      </c>
      <c r="Q17" s="91">
        <v>32</v>
      </c>
      <c r="R17" s="91">
        <v>40</v>
      </c>
      <c r="S17" s="89" t="s">
        <v>39</v>
      </c>
      <c r="T17" t="str">
        <f t="shared" si="0"/>
        <v>1102</v>
      </c>
      <c r="U17" t="e">
        <f>IF((G17=VLOOKUP(T17,#REF!,2,0)),1,0)</f>
        <v>#REF!</v>
      </c>
      <c r="V17">
        <f>SUMPRODUCT((B17=[1]Sheet1!$B:$B)*(G17=[1]Sheet1!$G:$G))</f>
        <v>2</v>
      </c>
      <c r="W17" t="e">
        <f>VLOOKUP(G17,#REF!,4,0)</f>
        <v>#REF!</v>
      </c>
      <c r="X17" t="e">
        <f>VLOOKUP(G17,#REF!,5,0)</f>
        <v>#REF!</v>
      </c>
      <c r="Y17" t="e">
        <f>VLOOKUP(G17,#REF!,6,0)</f>
        <v>#REF!</v>
      </c>
      <c r="Z17">
        <f>SUMPRODUCT((B17='[2]各校各专业人数 （防止重复'!$D:$D)*(G17='[2]各校各专业人数 （防止重复'!$G:$G))</f>
        <v>1</v>
      </c>
    </row>
    <row r="18" ht="24" spans="1:26">
      <c r="A18">
        <f t="shared" si="4"/>
        <v>13</v>
      </c>
      <c r="B18" s="317" t="s">
        <v>30</v>
      </c>
      <c r="C18" t="s">
        <v>31</v>
      </c>
      <c r="D18" s="89" t="s">
        <v>32</v>
      </c>
      <c r="E18" s="90">
        <v>13</v>
      </c>
      <c r="F18" s="89" t="s">
        <v>63</v>
      </c>
      <c r="G18" s="91" t="s">
        <v>64</v>
      </c>
      <c r="H18" s="89" t="s">
        <v>65</v>
      </c>
      <c r="I18" s="89" t="s">
        <v>45</v>
      </c>
      <c r="J18" s="94">
        <v>2</v>
      </c>
      <c r="K18" s="89" t="s">
        <v>36</v>
      </c>
      <c r="L18" s="91" t="s">
        <v>46</v>
      </c>
      <c r="M18" s="91">
        <v>37</v>
      </c>
      <c r="N18" s="91">
        <v>24</v>
      </c>
      <c r="O18" s="91">
        <v>29</v>
      </c>
      <c r="P18" s="91">
        <f t="shared" si="3"/>
        <v>90</v>
      </c>
      <c r="Q18" s="91">
        <v>37</v>
      </c>
      <c r="R18" s="91">
        <v>40</v>
      </c>
      <c r="S18" s="89" t="s">
        <v>39</v>
      </c>
      <c r="T18" t="str">
        <f t="shared" si="0"/>
        <v>1501</v>
      </c>
      <c r="U18" t="e">
        <f>IF((G18=VLOOKUP(T18,#REF!,2,0)),1,0)</f>
        <v>#REF!</v>
      </c>
      <c r="V18">
        <f>SUMPRODUCT((B18=[1]Sheet1!$B:$B)*(G18=[1]Sheet1!$G:$G))</f>
        <v>3</v>
      </c>
      <c r="W18" t="e">
        <f>VLOOKUP(G18,#REF!,4,0)</f>
        <v>#REF!</v>
      </c>
      <c r="X18" t="e">
        <f>VLOOKUP(G18,#REF!,5,0)</f>
        <v>#REF!</v>
      </c>
      <c r="Y18" t="e">
        <f>VLOOKUP(G18,#REF!,6,0)</f>
        <v>#REF!</v>
      </c>
      <c r="Z18">
        <f>SUMPRODUCT((B18='[2]各校各专业人数 （防止重复'!$D:$D)*(G18='[2]各校各专业人数 （防止重复'!$G:$G))</f>
        <v>1</v>
      </c>
    </row>
    <row r="19" spans="1:26">
      <c r="A19">
        <f t="shared" si="4"/>
        <v>14</v>
      </c>
      <c r="B19" s="317" t="s">
        <v>30</v>
      </c>
      <c r="C19" t="s">
        <v>31</v>
      </c>
      <c r="D19" s="89" t="s">
        <v>32</v>
      </c>
      <c r="E19" s="90">
        <v>14</v>
      </c>
      <c r="F19" s="89" t="s">
        <v>66</v>
      </c>
      <c r="G19" s="89" t="s">
        <v>44</v>
      </c>
      <c r="H19" s="89"/>
      <c r="I19" s="91" t="s">
        <v>67</v>
      </c>
      <c r="J19" s="91">
        <v>3</v>
      </c>
      <c r="K19" s="89" t="s">
        <v>36</v>
      </c>
      <c r="L19" s="91" t="s">
        <v>68</v>
      </c>
      <c r="M19" s="91">
        <v>42</v>
      </c>
      <c r="N19" s="91">
        <v>40</v>
      </c>
      <c r="O19" s="91">
        <v>18</v>
      </c>
      <c r="P19" s="91">
        <f t="shared" si="3"/>
        <v>100</v>
      </c>
      <c r="Q19" s="91">
        <v>42</v>
      </c>
      <c r="R19" s="91">
        <v>25</v>
      </c>
      <c r="S19" s="89" t="s">
        <v>39</v>
      </c>
      <c r="T19" t="str">
        <f t="shared" si="0"/>
        <v>0106</v>
      </c>
      <c r="U19" t="e">
        <f>IF((G19=VLOOKUP(T19,#REF!,2,0)),1,0)</f>
        <v>#REF!</v>
      </c>
      <c r="V19">
        <f>SUMPRODUCT((B19=[1]Sheet1!$B:$B)*(G19=[1]Sheet1!$G:$G))</f>
        <v>3</v>
      </c>
      <c r="W19" t="e">
        <f>VLOOKUP(G19,#REF!,4,0)</f>
        <v>#REF!</v>
      </c>
      <c r="X19" t="e">
        <f>VLOOKUP(G19,#REF!,5,0)</f>
        <v>#REF!</v>
      </c>
      <c r="Y19" t="e">
        <f>VLOOKUP(G19,#REF!,6,0)</f>
        <v>#REF!</v>
      </c>
      <c r="Z19">
        <f>SUMPRODUCT((B19='[2]各校各专业人数 （防止重复'!$D:$D)*(G19='[2]各校各专业人数 （防止重复'!$G:$G))</f>
        <v>1</v>
      </c>
    </row>
    <row r="20" spans="1:26">
      <c r="A20">
        <f t="shared" si="4"/>
        <v>15</v>
      </c>
      <c r="B20" s="317" t="s">
        <v>30</v>
      </c>
      <c r="C20" t="s">
        <v>31</v>
      </c>
      <c r="D20" s="89" t="s">
        <v>32</v>
      </c>
      <c r="E20" s="90">
        <v>15</v>
      </c>
      <c r="F20" s="89" t="s">
        <v>69</v>
      </c>
      <c r="G20" s="89" t="s">
        <v>70</v>
      </c>
      <c r="H20" s="89"/>
      <c r="I20" s="91" t="s">
        <v>67</v>
      </c>
      <c r="J20" s="91">
        <v>3</v>
      </c>
      <c r="K20" s="89" t="s">
        <v>36</v>
      </c>
      <c r="L20" s="91" t="s">
        <v>68</v>
      </c>
      <c r="M20" s="89" t="s">
        <v>38</v>
      </c>
      <c r="N20" s="89" t="s">
        <v>38</v>
      </c>
      <c r="O20" s="91">
        <v>18</v>
      </c>
      <c r="P20" s="91">
        <f t="shared" si="3"/>
        <v>18</v>
      </c>
      <c r="Q20" s="89" t="s">
        <v>38</v>
      </c>
      <c r="R20" s="91">
        <v>25</v>
      </c>
      <c r="S20" s="89" t="s">
        <v>39</v>
      </c>
      <c r="T20" t="str">
        <f t="shared" si="0"/>
        <v>0107</v>
      </c>
      <c r="U20" t="e">
        <f>IF((G20=VLOOKUP(T20,#REF!,2,0)),1,0)</f>
        <v>#REF!</v>
      </c>
      <c r="V20">
        <f>SUMPRODUCT((B20=[1]Sheet1!$B:$B)*(G20=[1]Sheet1!$G:$G))</f>
        <v>2</v>
      </c>
      <c r="W20" t="e">
        <f>VLOOKUP(G20,#REF!,4,0)</f>
        <v>#REF!</v>
      </c>
      <c r="X20" t="e">
        <f>VLOOKUP(G20,#REF!,5,0)</f>
        <v>#REF!</v>
      </c>
      <c r="Y20" t="e">
        <f>VLOOKUP(G20,#REF!,6,0)</f>
        <v>#REF!</v>
      </c>
      <c r="Z20">
        <f>SUMPRODUCT((B20='[2]各校各专业人数 （防止重复'!$D:$D)*(G20='[2]各校各专业人数 （防止重复'!$G:$G))</f>
        <v>1</v>
      </c>
    </row>
    <row r="21" spans="1:26">
      <c r="A21">
        <f t="shared" si="4"/>
        <v>16</v>
      </c>
      <c r="B21" s="317" t="s">
        <v>30</v>
      </c>
      <c r="C21" t="s">
        <v>31</v>
      </c>
      <c r="D21" s="89" t="s">
        <v>32</v>
      </c>
      <c r="E21" s="90">
        <v>16</v>
      </c>
      <c r="F21" s="89" t="s">
        <v>71</v>
      </c>
      <c r="G21" s="89" t="s">
        <v>72</v>
      </c>
      <c r="H21" s="89"/>
      <c r="I21" s="91" t="s">
        <v>67</v>
      </c>
      <c r="J21" s="91">
        <v>3</v>
      </c>
      <c r="K21" s="89" t="s">
        <v>36</v>
      </c>
      <c r="L21" s="91" t="s">
        <v>68</v>
      </c>
      <c r="M21" s="91">
        <v>44</v>
      </c>
      <c r="N21" s="91">
        <v>39</v>
      </c>
      <c r="O21" s="91">
        <v>39</v>
      </c>
      <c r="P21" s="91">
        <f t="shared" si="3"/>
        <v>122</v>
      </c>
      <c r="Q21" s="91">
        <v>44</v>
      </c>
      <c r="R21" s="91">
        <v>40</v>
      </c>
      <c r="S21" s="89" t="s">
        <v>39</v>
      </c>
      <c r="T21" t="str">
        <f t="shared" si="0"/>
        <v>0127</v>
      </c>
      <c r="U21" t="e">
        <f>IF((G21=VLOOKUP(T21,#REF!,2,0)),1,0)</f>
        <v>#REF!</v>
      </c>
      <c r="V21">
        <f>SUMPRODUCT((B21=[1]Sheet1!$B:$B)*(G21=[1]Sheet1!$G:$G))</f>
        <v>2</v>
      </c>
      <c r="W21" t="e">
        <f>VLOOKUP(G21,#REF!,4,0)</f>
        <v>#REF!</v>
      </c>
      <c r="X21" t="e">
        <f>VLOOKUP(G21,#REF!,5,0)</f>
        <v>#REF!</v>
      </c>
      <c r="Y21" t="e">
        <f>VLOOKUP(G21,#REF!,6,0)</f>
        <v>#REF!</v>
      </c>
      <c r="Z21">
        <f>SUMPRODUCT((B21='[2]各校各专业人数 （防止重复'!$D:$D)*(G21='[2]各校各专业人数 （防止重复'!$G:$G))</f>
        <v>1</v>
      </c>
    </row>
    <row r="22" spans="1:26">
      <c r="A22">
        <f t="shared" si="4"/>
        <v>17</v>
      </c>
      <c r="B22" s="317" t="s">
        <v>30</v>
      </c>
      <c r="C22" t="s">
        <v>31</v>
      </c>
      <c r="D22" s="89" t="s">
        <v>32</v>
      </c>
      <c r="E22" s="90">
        <v>17</v>
      </c>
      <c r="F22" s="89" t="s">
        <v>73</v>
      </c>
      <c r="G22" s="91" t="s">
        <v>34</v>
      </c>
      <c r="H22" s="89"/>
      <c r="I22" s="91" t="s">
        <v>67</v>
      </c>
      <c r="J22" s="91">
        <v>3</v>
      </c>
      <c r="K22" s="89" t="s">
        <v>36</v>
      </c>
      <c r="L22" s="91" t="s">
        <v>68</v>
      </c>
      <c r="M22" s="91">
        <v>42</v>
      </c>
      <c r="N22" s="91">
        <v>41</v>
      </c>
      <c r="O22" s="91">
        <v>75</v>
      </c>
      <c r="P22" s="91">
        <f t="shared" si="3"/>
        <v>158</v>
      </c>
      <c r="Q22" s="91">
        <v>42</v>
      </c>
      <c r="R22" s="91">
        <v>40</v>
      </c>
      <c r="S22" s="89" t="s">
        <v>39</v>
      </c>
      <c r="T22" t="str">
        <f t="shared" si="0"/>
        <v>0203</v>
      </c>
      <c r="U22" t="e">
        <f>IF((G22=VLOOKUP(T22,#REF!,2,0)),1,0)</f>
        <v>#REF!</v>
      </c>
      <c r="V22">
        <f>SUMPRODUCT((B22=[1]Sheet1!$B:$B)*(G22=[1]Sheet1!$G:$G))</f>
        <v>5</v>
      </c>
      <c r="W22" t="e">
        <f>VLOOKUP(G22,#REF!,4,0)</f>
        <v>#REF!</v>
      </c>
      <c r="X22" t="e">
        <f>VLOOKUP(G22,#REF!,5,0)</f>
        <v>#REF!</v>
      </c>
      <c r="Y22" t="e">
        <f>VLOOKUP(G22,#REF!,6,0)</f>
        <v>#REF!</v>
      </c>
      <c r="Z22">
        <f>SUMPRODUCT((B22='[2]各校各专业人数 （防止重复'!$D:$D)*(G22='[2]各校各专业人数 （防止重复'!$G:$G))</f>
        <v>1</v>
      </c>
    </row>
    <row r="23" spans="1:26">
      <c r="A23">
        <f t="shared" si="4"/>
        <v>18</v>
      </c>
      <c r="B23" s="317" t="s">
        <v>30</v>
      </c>
      <c r="C23" t="s">
        <v>31</v>
      </c>
      <c r="D23" s="89" t="s">
        <v>32</v>
      </c>
      <c r="E23" s="90">
        <v>18</v>
      </c>
      <c r="F23" s="89" t="s">
        <v>74</v>
      </c>
      <c r="G23" s="91" t="s">
        <v>75</v>
      </c>
      <c r="H23" s="89"/>
      <c r="I23" s="91" t="s">
        <v>67</v>
      </c>
      <c r="J23" s="89">
        <v>3</v>
      </c>
      <c r="K23" s="89" t="s">
        <v>36</v>
      </c>
      <c r="L23" s="91" t="s">
        <v>68</v>
      </c>
      <c r="M23" s="91">
        <v>42</v>
      </c>
      <c r="N23" s="91">
        <v>37</v>
      </c>
      <c r="O23" s="91">
        <v>41</v>
      </c>
      <c r="P23" s="91">
        <f t="shared" si="3"/>
        <v>120</v>
      </c>
      <c r="Q23" s="91">
        <v>42</v>
      </c>
      <c r="R23" s="91">
        <v>40</v>
      </c>
      <c r="S23" s="89" t="s">
        <v>39</v>
      </c>
      <c r="T23" t="str">
        <f t="shared" si="0"/>
        <v>0301</v>
      </c>
      <c r="U23" t="e">
        <f>IF((G23=VLOOKUP(T23,#REF!,2,0)),1,0)</f>
        <v>#REF!</v>
      </c>
      <c r="V23">
        <f>SUMPRODUCT((B23=[1]Sheet1!$B:$B)*(G23=[1]Sheet1!$G:$G))</f>
        <v>3</v>
      </c>
      <c r="W23" t="e">
        <f>VLOOKUP(G23,#REF!,4,0)</f>
        <v>#REF!</v>
      </c>
      <c r="X23" t="e">
        <f>VLOOKUP(G23,#REF!,5,0)</f>
        <v>#REF!</v>
      </c>
      <c r="Y23" t="e">
        <f>VLOOKUP(G23,#REF!,6,0)</f>
        <v>#REF!</v>
      </c>
      <c r="Z23">
        <f>SUMPRODUCT((B23='[2]各校各专业人数 （防止重复'!$D:$D)*(G23='[2]各校各专业人数 （防止重复'!$G:$G))</f>
        <v>1</v>
      </c>
    </row>
    <row r="24" spans="1:26">
      <c r="A24">
        <f t="shared" si="4"/>
        <v>19</v>
      </c>
      <c r="B24" s="317" t="s">
        <v>30</v>
      </c>
      <c r="C24" t="s">
        <v>31</v>
      </c>
      <c r="D24" s="89" t="s">
        <v>32</v>
      </c>
      <c r="E24" s="90">
        <v>19</v>
      </c>
      <c r="F24" s="89" t="s">
        <v>76</v>
      </c>
      <c r="G24" s="91" t="s">
        <v>77</v>
      </c>
      <c r="H24" s="89"/>
      <c r="I24" s="91" t="s">
        <v>67</v>
      </c>
      <c r="J24" s="91">
        <v>3</v>
      </c>
      <c r="K24" s="89" t="s">
        <v>36</v>
      </c>
      <c r="L24" s="91" t="s">
        <v>68</v>
      </c>
      <c r="M24" s="89" t="s">
        <v>38</v>
      </c>
      <c r="N24" s="91">
        <v>30</v>
      </c>
      <c r="O24" s="91">
        <v>25</v>
      </c>
      <c r="P24" s="91">
        <f t="shared" si="3"/>
        <v>55</v>
      </c>
      <c r="Q24" s="89" t="s">
        <v>38</v>
      </c>
      <c r="R24" s="91">
        <v>40</v>
      </c>
      <c r="S24" s="89" t="s">
        <v>39</v>
      </c>
      <c r="T24" t="str">
        <f t="shared" si="0"/>
        <v>0303</v>
      </c>
      <c r="U24" t="e">
        <f>IF((G24=VLOOKUP(T24,#REF!,2,0)),1,0)</f>
        <v>#REF!</v>
      </c>
      <c r="V24">
        <f>SUMPRODUCT((B24=[1]Sheet1!$B:$B)*(G24=[1]Sheet1!$G:$G))</f>
        <v>2</v>
      </c>
      <c r="W24" t="e">
        <f>VLOOKUP(G24,#REF!,4,0)</f>
        <v>#REF!</v>
      </c>
      <c r="X24" t="e">
        <f>VLOOKUP(G24,#REF!,5,0)</f>
        <v>#REF!</v>
      </c>
      <c r="Y24" t="e">
        <f>VLOOKUP(G24,#REF!,6,0)</f>
        <v>#REF!</v>
      </c>
      <c r="Z24">
        <f>SUMPRODUCT((B24='[2]各校各专业人数 （防止重复'!$D:$D)*(G24='[2]各校各专业人数 （防止重复'!$G:$G))</f>
        <v>1</v>
      </c>
    </row>
    <row r="25" spans="1:26">
      <c r="A25">
        <f t="shared" si="4"/>
        <v>20</v>
      </c>
      <c r="B25" s="317" t="s">
        <v>30</v>
      </c>
      <c r="C25" t="s">
        <v>31</v>
      </c>
      <c r="D25" s="89" t="s">
        <v>32</v>
      </c>
      <c r="E25" s="90">
        <v>20</v>
      </c>
      <c r="F25" s="89" t="s">
        <v>78</v>
      </c>
      <c r="G25" s="91" t="s">
        <v>51</v>
      </c>
      <c r="H25" s="89"/>
      <c r="I25" s="91" t="s">
        <v>67</v>
      </c>
      <c r="J25" s="94">
        <v>3</v>
      </c>
      <c r="K25" s="89" t="s">
        <v>36</v>
      </c>
      <c r="L25" s="91" t="s">
        <v>68</v>
      </c>
      <c r="M25" s="89" t="s">
        <v>38</v>
      </c>
      <c r="N25" s="89" t="s">
        <v>38</v>
      </c>
      <c r="O25" s="91">
        <v>38</v>
      </c>
      <c r="P25" s="91">
        <f t="shared" si="3"/>
        <v>38</v>
      </c>
      <c r="Q25" s="91">
        <v>17</v>
      </c>
      <c r="R25" s="91">
        <v>40</v>
      </c>
      <c r="S25" s="89" t="s">
        <v>39</v>
      </c>
      <c r="T25" t="str">
        <f t="shared" si="0"/>
        <v>0313</v>
      </c>
      <c r="U25" t="e">
        <f>IF((G25=VLOOKUP(T25,#REF!,2,0)),1,0)</f>
        <v>#REF!</v>
      </c>
      <c r="V25">
        <f>SUMPRODUCT((B25=[1]Sheet1!$B:$B)*(G25=[1]Sheet1!$G:$G))</f>
        <v>4</v>
      </c>
      <c r="W25" t="e">
        <f>VLOOKUP(G25,#REF!,4,0)</f>
        <v>#REF!</v>
      </c>
      <c r="X25" t="e">
        <f>VLOOKUP(G25,#REF!,5,0)</f>
        <v>#REF!</v>
      </c>
      <c r="Y25" t="e">
        <f>VLOOKUP(G25,#REF!,6,0)</f>
        <v>#REF!</v>
      </c>
      <c r="Z25">
        <f>SUMPRODUCT((B25='[2]各校各专业人数 （防止重复'!$D:$D)*(G25='[2]各校各专业人数 （防止重复'!$G:$G))</f>
        <v>1</v>
      </c>
    </row>
    <row r="26" spans="1:26">
      <c r="A26">
        <f t="shared" si="4"/>
        <v>21</v>
      </c>
      <c r="B26" s="317" t="s">
        <v>30</v>
      </c>
      <c r="C26" t="s">
        <v>31</v>
      </c>
      <c r="D26" s="89" t="s">
        <v>32</v>
      </c>
      <c r="E26" s="90">
        <v>21</v>
      </c>
      <c r="F26" s="89" t="s">
        <v>79</v>
      </c>
      <c r="G26" s="91" t="s">
        <v>80</v>
      </c>
      <c r="H26" s="89"/>
      <c r="I26" s="91" t="s">
        <v>67</v>
      </c>
      <c r="J26" s="89">
        <v>3</v>
      </c>
      <c r="K26" s="89" t="s">
        <v>36</v>
      </c>
      <c r="L26" s="91" t="s">
        <v>68</v>
      </c>
      <c r="M26" s="89" t="s">
        <v>38</v>
      </c>
      <c r="N26" s="91">
        <v>30</v>
      </c>
      <c r="O26" s="91">
        <v>34</v>
      </c>
      <c r="P26" s="91">
        <f t="shared" si="3"/>
        <v>64</v>
      </c>
      <c r="Q26" s="89" t="s">
        <v>38</v>
      </c>
      <c r="R26" s="91">
        <v>40</v>
      </c>
      <c r="S26" s="89" t="s">
        <v>39</v>
      </c>
      <c r="T26" t="str">
        <f t="shared" si="0"/>
        <v>0320</v>
      </c>
      <c r="U26" t="e">
        <f>IF((G26=VLOOKUP(T26,#REF!,2,0)),1,0)</f>
        <v>#REF!</v>
      </c>
      <c r="V26">
        <f>SUMPRODUCT((B26=[1]Sheet1!$B:$B)*(G26=[1]Sheet1!$G:$G))</f>
        <v>1</v>
      </c>
      <c r="W26" t="e">
        <f>VLOOKUP(G26,#REF!,4,0)</f>
        <v>#REF!</v>
      </c>
      <c r="X26" t="e">
        <f>VLOOKUP(G26,#REF!,5,0)</f>
        <v>#REF!</v>
      </c>
      <c r="Y26" t="e">
        <f>VLOOKUP(G26,#REF!,6,0)</f>
        <v>#REF!</v>
      </c>
      <c r="Z26">
        <f>SUMPRODUCT((B26='[2]各校各专业人数 （防止重复'!$D:$D)*(G26='[2]各校各专业人数 （防止重复'!$G:$G))</f>
        <v>1</v>
      </c>
    </row>
    <row r="27" spans="1:26">
      <c r="A27">
        <f t="shared" ref="A27:A36" si="5">ROW()-5</f>
        <v>22</v>
      </c>
      <c r="B27" s="317" t="s">
        <v>30</v>
      </c>
      <c r="C27" t="s">
        <v>31</v>
      </c>
      <c r="D27" s="89" t="s">
        <v>32</v>
      </c>
      <c r="E27" s="90">
        <v>22</v>
      </c>
      <c r="F27" s="89" t="s">
        <v>81</v>
      </c>
      <c r="G27" s="89" t="s">
        <v>56</v>
      </c>
      <c r="H27" s="89"/>
      <c r="I27" s="91" t="s">
        <v>67</v>
      </c>
      <c r="J27" s="91">
        <v>3</v>
      </c>
      <c r="K27" s="89" t="s">
        <v>36</v>
      </c>
      <c r="L27" s="91" t="s">
        <v>68</v>
      </c>
      <c r="M27" s="91">
        <v>40</v>
      </c>
      <c r="N27" s="91">
        <v>40</v>
      </c>
      <c r="O27" s="91">
        <v>41</v>
      </c>
      <c r="P27" s="91">
        <f t="shared" si="3"/>
        <v>121</v>
      </c>
      <c r="Q27" s="91">
        <v>40</v>
      </c>
      <c r="R27" s="91">
        <v>40</v>
      </c>
      <c r="S27" s="89" t="s">
        <v>39</v>
      </c>
      <c r="T27" t="str">
        <f t="shared" si="0"/>
        <v>0403</v>
      </c>
      <c r="U27" t="e">
        <f>IF((G27=VLOOKUP(T27,#REF!,2,0)),1,0)</f>
        <v>#REF!</v>
      </c>
      <c r="V27">
        <f>SUMPRODUCT((B27=[1]Sheet1!$B:$B)*(G27=[1]Sheet1!$G:$G))</f>
        <v>4</v>
      </c>
      <c r="W27" t="e">
        <f>VLOOKUP(G27,#REF!,4,0)</f>
        <v>#REF!</v>
      </c>
      <c r="X27" t="e">
        <f>VLOOKUP(G27,#REF!,5,0)</f>
        <v>#REF!</v>
      </c>
      <c r="Y27" t="e">
        <f>VLOOKUP(G27,#REF!,6,0)</f>
        <v>#REF!</v>
      </c>
      <c r="Z27">
        <f>SUMPRODUCT((B27='[2]各校各专业人数 （防止重复'!$D:$D)*(G27='[2]各校各专业人数 （防止重复'!$G:$G))</f>
        <v>1</v>
      </c>
    </row>
    <row r="28" spans="1:26">
      <c r="A28">
        <f t="shared" si="5"/>
        <v>23</v>
      </c>
      <c r="B28" s="317" t="s">
        <v>30</v>
      </c>
      <c r="C28" t="s">
        <v>31</v>
      </c>
      <c r="D28" s="89" t="s">
        <v>32</v>
      </c>
      <c r="E28" s="90">
        <v>23</v>
      </c>
      <c r="F28" s="89" t="s">
        <v>82</v>
      </c>
      <c r="G28" s="89" t="s">
        <v>83</v>
      </c>
      <c r="H28" s="89"/>
      <c r="I28" s="91" t="s">
        <v>67</v>
      </c>
      <c r="J28" s="91">
        <v>3</v>
      </c>
      <c r="K28" s="89" t="s">
        <v>36</v>
      </c>
      <c r="L28" s="91" t="s">
        <v>68</v>
      </c>
      <c r="M28" s="91">
        <v>82</v>
      </c>
      <c r="N28" s="91">
        <v>68</v>
      </c>
      <c r="O28" s="91">
        <v>84</v>
      </c>
      <c r="P28" s="91">
        <f t="shared" si="3"/>
        <v>234</v>
      </c>
      <c r="Q28" s="91">
        <v>82</v>
      </c>
      <c r="R28" s="91">
        <v>40</v>
      </c>
      <c r="S28" s="89" t="s">
        <v>39</v>
      </c>
      <c r="T28" t="str">
        <f t="shared" si="0"/>
        <v>0435</v>
      </c>
      <c r="U28" t="e">
        <f>IF((G28=VLOOKUP(T28,#REF!,2,0)),1,0)</f>
        <v>#REF!</v>
      </c>
      <c r="V28">
        <f>SUMPRODUCT((B28=[1]Sheet1!$B:$B)*(G28=[1]Sheet1!$G:$G))</f>
        <v>2</v>
      </c>
      <c r="W28" t="e">
        <f>VLOOKUP(G28,#REF!,4,0)</f>
        <v>#REF!</v>
      </c>
      <c r="X28" t="e">
        <f>VLOOKUP(G28,#REF!,5,0)</f>
        <v>#REF!</v>
      </c>
      <c r="Y28" t="e">
        <f>VLOOKUP(G28,#REF!,6,0)</f>
        <v>#REF!</v>
      </c>
      <c r="Z28">
        <f>SUMPRODUCT((B28='[2]各校各专业人数 （防止重复'!$D:$D)*(G28='[2]各校各专业人数 （防止重复'!$G:$G))</f>
        <v>1</v>
      </c>
    </row>
    <row r="29" spans="1:26">
      <c r="A29">
        <f t="shared" si="5"/>
        <v>24</v>
      </c>
      <c r="B29" s="317" t="s">
        <v>30</v>
      </c>
      <c r="C29" t="s">
        <v>31</v>
      </c>
      <c r="D29" s="89" t="s">
        <v>32</v>
      </c>
      <c r="E29" s="90">
        <v>24</v>
      </c>
      <c r="F29" s="89" t="s">
        <v>84</v>
      </c>
      <c r="G29" s="89" t="s">
        <v>85</v>
      </c>
      <c r="H29" s="89"/>
      <c r="I29" s="91" t="s">
        <v>67</v>
      </c>
      <c r="J29" s="91">
        <v>3</v>
      </c>
      <c r="K29" s="89" t="s">
        <v>36</v>
      </c>
      <c r="L29" s="91" t="s">
        <v>68</v>
      </c>
      <c r="M29" s="91">
        <v>40</v>
      </c>
      <c r="N29" s="91">
        <v>21</v>
      </c>
      <c r="O29" s="91">
        <v>42</v>
      </c>
      <c r="P29" s="91">
        <f t="shared" si="3"/>
        <v>103</v>
      </c>
      <c r="Q29" s="91">
        <v>40</v>
      </c>
      <c r="R29" s="91">
        <v>40</v>
      </c>
      <c r="S29" s="89" t="s">
        <v>39</v>
      </c>
      <c r="T29" t="str">
        <f t="shared" si="0"/>
        <v>0439</v>
      </c>
      <c r="U29" t="e">
        <f>IF((G29=VLOOKUP(T29,#REF!,2,0)),1,0)</f>
        <v>#REF!</v>
      </c>
      <c r="V29">
        <f>SUMPRODUCT((B29=[1]Sheet1!$B:$B)*(G29=[1]Sheet1!$G:$G))</f>
        <v>1</v>
      </c>
      <c r="W29" t="e">
        <f>VLOOKUP(G29,#REF!,4,0)</f>
        <v>#REF!</v>
      </c>
      <c r="X29" t="e">
        <f>VLOOKUP(G29,#REF!,5,0)</f>
        <v>#REF!</v>
      </c>
      <c r="Y29" t="e">
        <f>VLOOKUP(G29,#REF!,6,0)</f>
        <v>#REF!</v>
      </c>
      <c r="Z29">
        <f>SUMPRODUCT((B29='[2]各校各专业人数 （防止重复'!$D:$D)*(G29='[2]各校各专业人数 （防止重复'!$G:$G))</f>
        <v>1</v>
      </c>
    </row>
    <row r="30" spans="1:26">
      <c r="A30">
        <f t="shared" si="5"/>
        <v>25</v>
      </c>
      <c r="B30" s="317" t="s">
        <v>30</v>
      </c>
      <c r="C30" t="s">
        <v>31</v>
      </c>
      <c r="D30" s="89" t="s">
        <v>32</v>
      </c>
      <c r="E30" s="90">
        <v>25</v>
      </c>
      <c r="F30" s="89" t="s">
        <v>86</v>
      </c>
      <c r="G30" s="89" t="s">
        <v>87</v>
      </c>
      <c r="H30" s="89"/>
      <c r="I30" s="91" t="s">
        <v>67</v>
      </c>
      <c r="J30" s="91">
        <v>3</v>
      </c>
      <c r="K30" s="89" t="s">
        <v>36</v>
      </c>
      <c r="L30" s="91" t="s">
        <v>68</v>
      </c>
      <c r="M30" s="91">
        <v>73</v>
      </c>
      <c r="N30" s="91" t="s">
        <v>38</v>
      </c>
      <c r="O30" s="91">
        <v>59</v>
      </c>
      <c r="P30" s="91">
        <f t="shared" si="3"/>
        <v>132</v>
      </c>
      <c r="Q30" s="91">
        <v>73</v>
      </c>
      <c r="R30" s="91">
        <v>40</v>
      </c>
      <c r="S30" s="89" t="s">
        <v>39</v>
      </c>
      <c r="T30" t="str">
        <f t="shared" si="0"/>
        <v>0501</v>
      </c>
      <c r="U30" t="e">
        <f>IF((G30=VLOOKUP(T30,#REF!,2,0)),1,0)</f>
        <v>#REF!</v>
      </c>
      <c r="V30">
        <f>SUMPRODUCT((B30=[1]Sheet1!$B:$B)*(G30=[1]Sheet1!$G:$G))</f>
        <v>2</v>
      </c>
      <c r="W30" t="e">
        <f>VLOOKUP(G30,#REF!,4,0)</f>
        <v>#REF!</v>
      </c>
      <c r="X30" t="e">
        <f>VLOOKUP(G30,#REF!,5,0)</f>
        <v>#REF!</v>
      </c>
      <c r="Y30" t="e">
        <f>VLOOKUP(G30,#REF!,6,0)</f>
        <v>#REF!</v>
      </c>
      <c r="Z30">
        <f>SUMPRODUCT((B30='[2]各校各专业人数 （防止重复'!$D:$D)*(G30='[2]各校各专业人数 （防止重复'!$G:$G))</f>
        <v>1</v>
      </c>
    </row>
    <row r="31" spans="1:26">
      <c r="A31">
        <f t="shared" si="5"/>
        <v>26</v>
      </c>
      <c r="B31" s="317" t="s">
        <v>30</v>
      </c>
      <c r="C31" t="s">
        <v>31</v>
      </c>
      <c r="D31" s="89" t="s">
        <v>32</v>
      </c>
      <c r="E31" s="90">
        <v>26</v>
      </c>
      <c r="F31" s="89" t="s">
        <v>88</v>
      </c>
      <c r="G31" s="89" t="s">
        <v>89</v>
      </c>
      <c r="H31" s="89"/>
      <c r="I31" s="91" t="s">
        <v>67</v>
      </c>
      <c r="J31" s="91">
        <v>3</v>
      </c>
      <c r="K31" s="89" t="s">
        <v>36</v>
      </c>
      <c r="L31" s="91" t="s">
        <v>68</v>
      </c>
      <c r="M31" s="91">
        <v>40</v>
      </c>
      <c r="N31" s="91">
        <v>45</v>
      </c>
      <c r="O31" s="91">
        <v>90</v>
      </c>
      <c r="P31" s="91">
        <f t="shared" si="3"/>
        <v>175</v>
      </c>
      <c r="Q31" s="91">
        <v>40</v>
      </c>
      <c r="R31" s="91">
        <v>40</v>
      </c>
      <c r="S31" s="89" t="s">
        <v>39</v>
      </c>
      <c r="T31" t="str">
        <f t="shared" si="0"/>
        <v>0503</v>
      </c>
      <c r="U31" t="e">
        <f>IF((G31=VLOOKUP(T31,#REF!,2,0)),1,0)</f>
        <v>#REF!</v>
      </c>
      <c r="V31">
        <f>SUMPRODUCT((B31=[1]Sheet1!$B:$B)*(G31=[1]Sheet1!$G:$G))</f>
        <v>2</v>
      </c>
      <c r="W31" t="e">
        <f>VLOOKUP(G31,#REF!,4,0)</f>
        <v>#REF!</v>
      </c>
      <c r="X31" t="e">
        <f>VLOOKUP(G31,#REF!,5,0)</f>
        <v>#REF!</v>
      </c>
      <c r="Y31" t="e">
        <f>VLOOKUP(G31,#REF!,6,0)</f>
        <v>#REF!</v>
      </c>
      <c r="Z31">
        <f>SUMPRODUCT((B31='[2]各校各专业人数 （防止重复'!$D:$D)*(G31='[2]各校各专业人数 （防止重复'!$G:$G))</f>
        <v>1</v>
      </c>
    </row>
    <row r="32" spans="1:26">
      <c r="A32">
        <f t="shared" si="5"/>
        <v>27</v>
      </c>
      <c r="B32" s="317" t="s">
        <v>30</v>
      </c>
      <c r="C32" t="s">
        <v>31</v>
      </c>
      <c r="D32" s="89" t="s">
        <v>32</v>
      </c>
      <c r="E32" s="90">
        <v>27</v>
      </c>
      <c r="F32" s="89" t="s">
        <v>90</v>
      </c>
      <c r="G32" s="91" t="s">
        <v>91</v>
      </c>
      <c r="H32" s="89"/>
      <c r="I32" s="91" t="s">
        <v>67</v>
      </c>
      <c r="J32" s="91">
        <v>3</v>
      </c>
      <c r="K32" s="89" t="s">
        <v>36</v>
      </c>
      <c r="L32" s="91" t="s">
        <v>68</v>
      </c>
      <c r="M32" s="91" t="s">
        <v>38</v>
      </c>
      <c r="N32" s="91" t="s">
        <v>38</v>
      </c>
      <c r="O32" s="91">
        <v>38</v>
      </c>
      <c r="P32" s="91">
        <f t="shared" si="3"/>
        <v>38</v>
      </c>
      <c r="Q32" s="91" t="s">
        <v>38</v>
      </c>
      <c r="R32" s="91">
        <v>40</v>
      </c>
      <c r="S32" s="89" t="s">
        <v>39</v>
      </c>
      <c r="T32" t="str">
        <f t="shared" si="0"/>
        <v>0507</v>
      </c>
      <c r="U32" t="e">
        <f>IF((G32=VLOOKUP(T32,#REF!,2,0)),1,0)</f>
        <v>#REF!</v>
      </c>
      <c r="V32">
        <f>SUMPRODUCT((B32=[1]Sheet1!$B:$B)*(G32=[1]Sheet1!$G:$G))</f>
        <v>2</v>
      </c>
      <c r="W32" t="e">
        <f>VLOOKUP(G32,#REF!,4,0)</f>
        <v>#REF!</v>
      </c>
      <c r="X32" t="e">
        <f>VLOOKUP(G32,#REF!,5,0)</f>
        <v>#REF!</v>
      </c>
      <c r="Y32" t="e">
        <f>VLOOKUP(G32,#REF!,6,0)</f>
        <v>#REF!</v>
      </c>
      <c r="Z32">
        <f>SUMPRODUCT((B32='[2]各校各专业人数 （防止重复'!$D:$D)*(G32='[2]各校各专业人数 （防止重复'!$G:$G))</f>
        <v>1</v>
      </c>
    </row>
    <row r="33" spans="1:26">
      <c r="A33">
        <f t="shared" si="5"/>
        <v>28</v>
      </c>
      <c r="B33" s="317" t="s">
        <v>30</v>
      </c>
      <c r="C33" t="s">
        <v>31</v>
      </c>
      <c r="D33" s="89" t="s">
        <v>32</v>
      </c>
      <c r="E33" s="90">
        <v>28</v>
      </c>
      <c r="F33" s="89" t="s">
        <v>92</v>
      </c>
      <c r="G33" s="91" t="s">
        <v>93</v>
      </c>
      <c r="H33" s="89"/>
      <c r="I33" s="91" t="s">
        <v>67</v>
      </c>
      <c r="J33" s="91">
        <v>3</v>
      </c>
      <c r="K33" s="89" t="s">
        <v>36</v>
      </c>
      <c r="L33" s="91" t="s">
        <v>68</v>
      </c>
      <c r="M33" s="91" t="s">
        <v>38</v>
      </c>
      <c r="N33" s="91" t="s">
        <v>38</v>
      </c>
      <c r="O33" s="91">
        <v>84</v>
      </c>
      <c r="P33" s="91">
        <f t="shared" si="3"/>
        <v>84</v>
      </c>
      <c r="Q33" s="91" t="s">
        <v>38</v>
      </c>
      <c r="R33" s="91">
        <v>40</v>
      </c>
      <c r="S33" s="89" t="s">
        <v>39</v>
      </c>
      <c r="T33" t="str">
        <f t="shared" si="0"/>
        <v>0508</v>
      </c>
      <c r="U33" t="e">
        <f>IF((G33=VLOOKUP(T33,#REF!,2,0)),1,0)</f>
        <v>#REF!</v>
      </c>
      <c r="V33">
        <f>SUMPRODUCT((B33=[1]Sheet1!$B:$B)*(G33=[1]Sheet1!$G:$G))</f>
        <v>2</v>
      </c>
      <c r="W33" t="e">
        <f>VLOOKUP(G33,#REF!,4,0)</f>
        <v>#REF!</v>
      </c>
      <c r="X33" t="e">
        <f>VLOOKUP(G33,#REF!,5,0)</f>
        <v>#REF!</v>
      </c>
      <c r="Y33" t="e">
        <f>VLOOKUP(G33,#REF!,6,0)</f>
        <v>#REF!</v>
      </c>
      <c r="Z33">
        <f>SUMPRODUCT((B33='[2]各校各专业人数 （防止重复'!$D:$D)*(G33='[2]各校各专业人数 （防止重复'!$G:$G))</f>
        <v>1</v>
      </c>
    </row>
    <row r="34" spans="1:26">
      <c r="A34">
        <f t="shared" si="5"/>
        <v>29</v>
      </c>
      <c r="B34" s="317" t="s">
        <v>30</v>
      </c>
      <c r="C34" t="s">
        <v>31</v>
      </c>
      <c r="D34" s="89" t="s">
        <v>32</v>
      </c>
      <c r="E34" s="90">
        <v>29</v>
      </c>
      <c r="F34" s="89" t="s">
        <v>94</v>
      </c>
      <c r="G34" s="91" t="s">
        <v>95</v>
      </c>
      <c r="H34" s="89"/>
      <c r="I34" s="91" t="s">
        <v>67</v>
      </c>
      <c r="J34" s="91">
        <v>3</v>
      </c>
      <c r="K34" s="89" t="s">
        <v>36</v>
      </c>
      <c r="L34" s="91" t="s">
        <v>68</v>
      </c>
      <c r="M34" s="91" t="s">
        <v>38</v>
      </c>
      <c r="N34" s="91" t="s">
        <v>38</v>
      </c>
      <c r="O34" s="91" t="s">
        <v>38</v>
      </c>
      <c r="P34" s="91" t="s">
        <v>38</v>
      </c>
      <c r="Q34" s="91" t="s">
        <v>38</v>
      </c>
      <c r="R34" s="91">
        <v>40</v>
      </c>
      <c r="S34" s="89" t="s">
        <v>42</v>
      </c>
      <c r="T34" t="str">
        <f t="shared" si="0"/>
        <v>0535</v>
      </c>
      <c r="U34" t="e">
        <f>IF((G34=VLOOKUP(T34,#REF!,2,0)),1,0)</f>
        <v>#REF!</v>
      </c>
      <c r="V34">
        <f>SUMPRODUCT((B34=[1]Sheet1!$B:$B)*(G34=[1]Sheet1!$G:$G))</f>
        <v>0</v>
      </c>
      <c r="W34" t="e">
        <f>VLOOKUP(G34,#REF!,4,0)</f>
        <v>#REF!</v>
      </c>
      <c r="X34" t="e">
        <f>VLOOKUP(G34,#REF!,5,0)</f>
        <v>#REF!</v>
      </c>
      <c r="Y34" t="e">
        <f>VLOOKUP(G34,#REF!,6,0)</f>
        <v>#REF!</v>
      </c>
      <c r="Z34">
        <f>SUMPRODUCT((B34='[2]各校各专业人数 （防止重复'!$D:$D)*(G34='[2]各校各专业人数 （防止重复'!$G:$G))</f>
        <v>0</v>
      </c>
    </row>
    <row r="35" spans="1:26">
      <c r="A35">
        <f t="shared" si="5"/>
        <v>30</v>
      </c>
      <c r="B35" s="317" t="s">
        <v>30</v>
      </c>
      <c r="C35" t="s">
        <v>31</v>
      </c>
      <c r="D35" s="89" t="s">
        <v>32</v>
      </c>
      <c r="E35" s="90">
        <v>30</v>
      </c>
      <c r="F35" s="89" t="s">
        <v>96</v>
      </c>
      <c r="G35" s="91" t="s">
        <v>60</v>
      </c>
      <c r="H35" s="89"/>
      <c r="I35" s="91" t="s">
        <v>67</v>
      </c>
      <c r="J35" s="91">
        <v>3</v>
      </c>
      <c r="K35" s="89" t="s">
        <v>36</v>
      </c>
      <c r="L35" s="91" t="s">
        <v>68</v>
      </c>
      <c r="M35" s="91">
        <v>40</v>
      </c>
      <c r="N35" s="91">
        <v>42</v>
      </c>
      <c r="O35" s="91">
        <v>80</v>
      </c>
      <c r="P35" s="91">
        <f t="shared" ref="P35:P40" si="6">SUM(M35:O35)</f>
        <v>162</v>
      </c>
      <c r="Q35" s="91">
        <v>40</v>
      </c>
      <c r="R35" s="91">
        <v>80</v>
      </c>
      <c r="S35" s="89" t="s">
        <v>39</v>
      </c>
      <c r="T35" t="str">
        <f t="shared" si="0"/>
        <v>0603</v>
      </c>
      <c r="U35" t="e">
        <f>IF((G35=VLOOKUP(T35,#REF!,2,0)),1,0)</f>
        <v>#REF!</v>
      </c>
      <c r="V35">
        <f>SUMPRODUCT((B35=[1]Sheet1!$B:$B)*(G35=[1]Sheet1!$G:$G))</f>
        <v>4</v>
      </c>
      <c r="W35" t="e">
        <f>VLOOKUP(G35,#REF!,4,0)</f>
        <v>#REF!</v>
      </c>
      <c r="X35" t="e">
        <f>VLOOKUP(G35,#REF!,5,0)</f>
        <v>#REF!</v>
      </c>
      <c r="Y35" t="e">
        <f>VLOOKUP(G35,#REF!,6,0)</f>
        <v>#REF!</v>
      </c>
      <c r="Z35">
        <f>SUMPRODUCT((B35='[2]各校各专业人数 （防止重复'!$D:$D)*(G35='[2]各校各专业人数 （防止重复'!$G:$G))</f>
        <v>1</v>
      </c>
    </row>
    <row r="36" spans="1:26">
      <c r="A36">
        <f t="shared" si="5"/>
        <v>31</v>
      </c>
      <c r="B36" s="317" t="s">
        <v>30</v>
      </c>
      <c r="C36" t="s">
        <v>31</v>
      </c>
      <c r="D36" s="89" t="s">
        <v>32</v>
      </c>
      <c r="E36" s="90">
        <v>31</v>
      </c>
      <c r="F36" s="93" t="s">
        <v>97</v>
      </c>
      <c r="G36" s="91" t="s">
        <v>98</v>
      </c>
      <c r="H36" s="92"/>
      <c r="I36" s="91" t="s">
        <v>67</v>
      </c>
      <c r="J36" s="93">
        <v>3</v>
      </c>
      <c r="K36" s="89" t="s">
        <v>36</v>
      </c>
      <c r="L36" s="91" t="s">
        <v>68</v>
      </c>
      <c r="M36" s="89" t="s">
        <v>38</v>
      </c>
      <c r="N36" s="91">
        <v>41</v>
      </c>
      <c r="O36" s="91">
        <v>38</v>
      </c>
      <c r="P36" s="91">
        <f t="shared" si="6"/>
        <v>79</v>
      </c>
      <c r="Q36" s="89" t="s">
        <v>38</v>
      </c>
      <c r="R36" s="91">
        <v>40</v>
      </c>
      <c r="S36" s="89" t="s">
        <v>39</v>
      </c>
      <c r="T36" t="str">
        <f t="shared" si="0"/>
        <v>0613</v>
      </c>
      <c r="U36" t="e">
        <f>IF((G36=VLOOKUP(T36,#REF!,2,0)),1,0)</f>
        <v>#REF!</v>
      </c>
      <c r="V36">
        <f>SUMPRODUCT((B36=[1]Sheet1!$B:$B)*(G36=[1]Sheet1!$G:$G))</f>
        <v>1</v>
      </c>
      <c r="W36" t="e">
        <f>VLOOKUP(G36,#REF!,4,0)</f>
        <v>#REF!</v>
      </c>
      <c r="X36" t="e">
        <f>VLOOKUP(G36,#REF!,5,0)</f>
        <v>#REF!</v>
      </c>
      <c r="Y36" t="e">
        <f>VLOOKUP(G36,#REF!,6,0)</f>
        <v>#REF!</v>
      </c>
      <c r="Z36">
        <f>SUMPRODUCT((B36='[2]各校各专业人数 （防止重复'!$D:$D)*(G36='[2]各校各专业人数 （防止重复'!$G:$G))</f>
        <v>1</v>
      </c>
    </row>
    <row r="37" spans="1:26">
      <c r="A37">
        <f t="shared" ref="A37:A46" si="7">ROW()-5</f>
        <v>32</v>
      </c>
      <c r="B37" s="317" t="s">
        <v>30</v>
      </c>
      <c r="C37" t="s">
        <v>31</v>
      </c>
      <c r="D37" s="89" t="s">
        <v>32</v>
      </c>
      <c r="E37" s="90">
        <v>32</v>
      </c>
      <c r="F37" s="89" t="s">
        <v>99</v>
      </c>
      <c r="G37" s="91" t="s">
        <v>100</v>
      </c>
      <c r="H37" s="89"/>
      <c r="I37" s="91" t="s">
        <v>67</v>
      </c>
      <c r="J37" s="91">
        <v>3</v>
      </c>
      <c r="K37" s="89" t="s">
        <v>36</v>
      </c>
      <c r="L37" s="91" t="s">
        <v>68</v>
      </c>
      <c r="M37" s="89" t="s">
        <v>38</v>
      </c>
      <c r="N37" s="89" t="s">
        <v>38</v>
      </c>
      <c r="O37" s="89" t="s">
        <v>38</v>
      </c>
      <c r="P37" s="89" t="s">
        <v>38</v>
      </c>
      <c r="Q37" s="89" t="s">
        <v>38</v>
      </c>
      <c r="R37" s="91">
        <v>40</v>
      </c>
      <c r="S37" s="89" t="s">
        <v>42</v>
      </c>
      <c r="T37" t="str">
        <f t="shared" si="0"/>
        <v>1111</v>
      </c>
      <c r="U37" t="e">
        <f>IF((G37=VLOOKUP(T37,#REF!,2,0)),1,0)</f>
        <v>#REF!</v>
      </c>
      <c r="V37">
        <f>SUMPRODUCT((B37=[1]Sheet1!$B:$B)*(G37=[1]Sheet1!$G:$G))</f>
        <v>0</v>
      </c>
      <c r="W37" t="e">
        <f>VLOOKUP(G37,#REF!,4,0)</f>
        <v>#REF!</v>
      </c>
      <c r="X37" t="e">
        <f>VLOOKUP(G37,#REF!,5,0)</f>
        <v>#REF!</v>
      </c>
      <c r="Y37" t="e">
        <f>VLOOKUP(G37,#REF!,6,0)</f>
        <v>#REF!</v>
      </c>
      <c r="Z37">
        <f>SUMPRODUCT((B37='[2]各校各专业人数 （防止重复'!$D:$D)*(G37='[2]各校各专业人数 （防止重复'!$G:$G))</f>
        <v>0</v>
      </c>
    </row>
    <row r="38" spans="1:26">
      <c r="A38">
        <f t="shared" si="7"/>
        <v>33</v>
      </c>
      <c r="B38" s="317" t="s">
        <v>30</v>
      </c>
      <c r="C38" t="s">
        <v>31</v>
      </c>
      <c r="D38" s="89" t="s">
        <v>32</v>
      </c>
      <c r="E38" s="90">
        <v>33</v>
      </c>
      <c r="F38" s="89" t="s">
        <v>101</v>
      </c>
      <c r="G38" s="91" t="s">
        <v>102</v>
      </c>
      <c r="H38" s="89"/>
      <c r="I38" s="91" t="s">
        <v>67</v>
      </c>
      <c r="J38" s="91">
        <v>3</v>
      </c>
      <c r="K38" s="89" t="s">
        <v>36</v>
      </c>
      <c r="L38" s="91" t="s">
        <v>68</v>
      </c>
      <c r="M38" s="89" t="s">
        <v>38</v>
      </c>
      <c r="N38" s="89" t="s">
        <v>38</v>
      </c>
      <c r="O38" s="89" t="s">
        <v>38</v>
      </c>
      <c r="P38" s="89" t="s">
        <v>38</v>
      </c>
      <c r="Q38" s="89" t="s">
        <v>38</v>
      </c>
      <c r="R38" s="91">
        <v>40</v>
      </c>
      <c r="S38" s="89" t="s">
        <v>42</v>
      </c>
      <c r="T38" t="str">
        <f t="shared" ref="T38:T76" si="8">MID(F38,1,4)</f>
        <v>1120</v>
      </c>
      <c r="U38" t="e">
        <f>IF((G38=VLOOKUP(T38,#REF!,2,0)),1,0)</f>
        <v>#REF!</v>
      </c>
      <c r="V38">
        <f>SUMPRODUCT((B38=[1]Sheet1!$B:$B)*(G38=[1]Sheet1!$G:$G))</f>
        <v>0</v>
      </c>
      <c r="W38" t="e">
        <f>VLOOKUP(G38,#REF!,4,0)</f>
        <v>#REF!</v>
      </c>
      <c r="X38" t="e">
        <f>VLOOKUP(G38,#REF!,5,0)</f>
        <v>#REF!</v>
      </c>
      <c r="Y38" t="e">
        <f>VLOOKUP(G38,#REF!,6,0)</f>
        <v>#REF!</v>
      </c>
      <c r="Z38">
        <f>SUMPRODUCT((B38='[2]各校各专业人数 （防止重复'!$D:$D)*(G38='[2]各校各专业人数 （防止重复'!$G:$G))</f>
        <v>0</v>
      </c>
    </row>
    <row r="39" spans="1:26">
      <c r="A39">
        <f t="shared" si="7"/>
        <v>34</v>
      </c>
      <c r="B39" s="317" t="s">
        <v>30</v>
      </c>
      <c r="C39" t="s">
        <v>31</v>
      </c>
      <c r="D39" s="89" t="s">
        <v>32</v>
      </c>
      <c r="E39" s="90">
        <v>34</v>
      </c>
      <c r="F39" s="89" t="s">
        <v>103</v>
      </c>
      <c r="G39" s="91" t="s">
        <v>104</v>
      </c>
      <c r="H39" s="89"/>
      <c r="I39" s="91" t="s">
        <v>67</v>
      </c>
      <c r="J39" s="91">
        <v>3</v>
      </c>
      <c r="K39" s="89" t="s">
        <v>36</v>
      </c>
      <c r="L39" s="91" t="s">
        <v>68</v>
      </c>
      <c r="M39" s="89" t="s">
        <v>38</v>
      </c>
      <c r="N39" s="89" t="s">
        <v>38</v>
      </c>
      <c r="O39" s="89" t="s">
        <v>38</v>
      </c>
      <c r="P39" s="89" t="s">
        <v>38</v>
      </c>
      <c r="Q39" s="89" t="s">
        <v>38</v>
      </c>
      <c r="R39" s="91">
        <v>40</v>
      </c>
      <c r="S39" s="89" t="s">
        <v>42</v>
      </c>
      <c r="T39" t="str">
        <f t="shared" si="8"/>
        <v>1401</v>
      </c>
      <c r="U39" t="e">
        <f>IF((G39=VLOOKUP(T39,#REF!,2,0)),1,0)</f>
        <v>#REF!</v>
      </c>
      <c r="V39">
        <f>SUMPRODUCT((B39=[1]Sheet1!$B:$B)*(G39=[1]Sheet1!$G:$G))</f>
        <v>0</v>
      </c>
      <c r="W39" t="e">
        <f>VLOOKUP(G39,#REF!,4,0)</f>
        <v>#REF!</v>
      </c>
      <c r="X39" t="e">
        <f>VLOOKUP(G39,#REF!,5,0)</f>
        <v>#REF!</v>
      </c>
      <c r="Y39" t="e">
        <f>VLOOKUP(G39,#REF!,6,0)</f>
        <v>#REF!</v>
      </c>
      <c r="Z39">
        <f>SUMPRODUCT((B39='[2]各校各专业人数 （防止重复'!$D:$D)*(G39='[2]各校各专业人数 （防止重复'!$G:$G))</f>
        <v>0</v>
      </c>
    </row>
    <row r="40" spans="1:26">
      <c r="A40">
        <f t="shared" si="7"/>
        <v>35</v>
      </c>
      <c r="B40" s="317" t="s">
        <v>30</v>
      </c>
      <c r="C40" t="s">
        <v>31</v>
      </c>
      <c r="D40" s="89" t="s">
        <v>32</v>
      </c>
      <c r="E40" s="90">
        <v>35</v>
      </c>
      <c r="F40" s="89" t="s">
        <v>105</v>
      </c>
      <c r="G40" s="89" t="s">
        <v>64</v>
      </c>
      <c r="H40" s="89" t="s">
        <v>106</v>
      </c>
      <c r="I40" s="91" t="s">
        <v>67</v>
      </c>
      <c r="J40" s="94">
        <v>3</v>
      </c>
      <c r="K40" s="89" t="s">
        <v>36</v>
      </c>
      <c r="L40" s="91" t="s">
        <v>68</v>
      </c>
      <c r="M40" s="91">
        <v>62</v>
      </c>
      <c r="N40" s="91">
        <v>21</v>
      </c>
      <c r="O40" s="91">
        <v>32</v>
      </c>
      <c r="P40" s="91">
        <f t="shared" si="6"/>
        <v>115</v>
      </c>
      <c r="Q40" s="91">
        <v>62</v>
      </c>
      <c r="R40" s="91">
        <v>40</v>
      </c>
      <c r="S40" s="89" t="s">
        <v>39</v>
      </c>
      <c r="T40" t="str">
        <f t="shared" si="8"/>
        <v>1501</v>
      </c>
      <c r="U40" t="e">
        <f>IF((G40=VLOOKUP(T40,#REF!,2,0)),1,0)</f>
        <v>#REF!</v>
      </c>
      <c r="V40">
        <f>SUMPRODUCT((B40=[1]Sheet1!$B:$B)*(G40=[1]Sheet1!$G:$G))</f>
        <v>3</v>
      </c>
      <c r="W40" t="e">
        <f>VLOOKUP(G40,#REF!,4,0)</f>
        <v>#REF!</v>
      </c>
      <c r="X40" t="e">
        <f>VLOOKUP(G40,#REF!,5,0)</f>
        <v>#REF!</v>
      </c>
      <c r="Y40" t="e">
        <f>VLOOKUP(G40,#REF!,6,0)</f>
        <v>#REF!</v>
      </c>
      <c r="Z40">
        <f>SUMPRODUCT((B40='[2]各校各专业人数 （防止重复'!$D:$D)*(G40='[2]各校各专业人数 （防止重复'!$G:$G))</f>
        <v>1</v>
      </c>
    </row>
    <row r="41" spans="1:26">
      <c r="A41">
        <f t="shared" si="7"/>
        <v>36</v>
      </c>
      <c r="B41" s="317" t="s">
        <v>30</v>
      </c>
      <c r="C41" t="s">
        <v>31</v>
      </c>
      <c r="D41" s="89" t="s">
        <v>32</v>
      </c>
      <c r="E41" s="90">
        <v>36</v>
      </c>
      <c r="F41" s="89" t="s">
        <v>107</v>
      </c>
      <c r="G41" s="91" t="s">
        <v>108</v>
      </c>
      <c r="H41" s="89"/>
      <c r="I41" s="91" t="s">
        <v>67</v>
      </c>
      <c r="J41" s="91">
        <v>3</v>
      </c>
      <c r="K41" s="89" t="s">
        <v>36</v>
      </c>
      <c r="L41" s="91" t="s">
        <v>68</v>
      </c>
      <c r="M41" s="89" t="s">
        <v>38</v>
      </c>
      <c r="N41" s="89" t="s">
        <v>38</v>
      </c>
      <c r="O41" s="89" t="s">
        <v>38</v>
      </c>
      <c r="P41" s="89" t="s">
        <v>38</v>
      </c>
      <c r="Q41" s="89" t="s">
        <v>38</v>
      </c>
      <c r="R41" s="91">
        <v>40</v>
      </c>
      <c r="S41" s="89" t="s">
        <v>42</v>
      </c>
      <c r="T41" t="str">
        <f t="shared" si="8"/>
        <v>1503</v>
      </c>
      <c r="U41" t="e">
        <f>IF((G41=VLOOKUP(T41,#REF!,2,0)),1,0)</f>
        <v>#REF!</v>
      </c>
      <c r="V41">
        <f>SUMPRODUCT((B41=[1]Sheet1!$B:$B)*(G41=[1]Sheet1!$G:$G))</f>
        <v>0</v>
      </c>
      <c r="W41" t="e">
        <f>VLOOKUP(G41,#REF!,4,0)</f>
        <v>#REF!</v>
      </c>
      <c r="X41" t="e">
        <f>VLOOKUP(G41,#REF!,5,0)</f>
        <v>#REF!</v>
      </c>
      <c r="Y41" t="e">
        <f>VLOOKUP(G41,#REF!,6,0)</f>
        <v>#REF!</v>
      </c>
      <c r="Z41">
        <f>SUMPRODUCT((B41='[2]各校各专业人数 （防止重复'!$D:$D)*(G41='[2]各校各专业人数 （防止重复'!$G:$G))</f>
        <v>0</v>
      </c>
    </row>
    <row r="42" ht="24" spans="1:26">
      <c r="A42">
        <f t="shared" si="7"/>
        <v>37</v>
      </c>
      <c r="B42" s="317" t="s">
        <v>30</v>
      </c>
      <c r="C42" t="s">
        <v>31</v>
      </c>
      <c r="D42" s="89" t="s">
        <v>32</v>
      </c>
      <c r="E42" s="90">
        <v>37</v>
      </c>
      <c r="F42" s="89" t="s">
        <v>33</v>
      </c>
      <c r="G42" s="89" t="s">
        <v>34</v>
      </c>
      <c r="H42" s="89"/>
      <c r="I42" s="89" t="s">
        <v>35</v>
      </c>
      <c r="J42" s="94">
        <v>2</v>
      </c>
      <c r="K42" s="89" t="s">
        <v>36</v>
      </c>
      <c r="L42" s="91" t="s">
        <v>37</v>
      </c>
      <c r="M42" s="91" t="s">
        <v>38</v>
      </c>
      <c r="N42" s="91" t="s">
        <v>38</v>
      </c>
      <c r="O42" s="91" t="s">
        <v>38</v>
      </c>
      <c r="P42" s="91" t="s">
        <v>38</v>
      </c>
      <c r="Q42" s="91" t="s">
        <v>38</v>
      </c>
      <c r="R42" s="91">
        <v>20</v>
      </c>
      <c r="S42" s="89" t="s">
        <v>109</v>
      </c>
      <c r="T42" t="str">
        <f t="shared" si="8"/>
        <v>0203</v>
      </c>
      <c r="U42" t="e">
        <f>IF((G42=VLOOKUP(T42,#REF!,2,0)),1,0)</f>
        <v>#REF!</v>
      </c>
      <c r="V42">
        <f>SUMPRODUCT((B42=[1]Sheet1!$B:$B)*(G42=[1]Sheet1!$G:$G))</f>
        <v>5</v>
      </c>
      <c r="W42" t="e">
        <f>VLOOKUP(G42,#REF!,4,0)</f>
        <v>#REF!</v>
      </c>
      <c r="X42" t="e">
        <f>VLOOKUP(G42,#REF!,5,0)</f>
        <v>#REF!</v>
      </c>
      <c r="Y42" t="e">
        <f>VLOOKUP(G42,#REF!,6,0)</f>
        <v>#REF!</v>
      </c>
      <c r="Z42">
        <f>SUMPRODUCT((B42='[2]各校各专业人数 （防止重复'!$D:$D)*(G42='[2]各校各专业人数 （防止重复'!$G:$G))</f>
        <v>1</v>
      </c>
    </row>
    <row r="43" spans="1:26">
      <c r="A43">
        <f t="shared" si="7"/>
        <v>38</v>
      </c>
      <c r="B43" s="317" t="s">
        <v>30</v>
      </c>
      <c r="C43" t="s">
        <v>31</v>
      </c>
      <c r="D43" s="89" t="s">
        <v>32</v>
      </c>
      <c r="E43" s="90">
        <v>38</v>
      </c>
      <c r="F43" s="89" t="s">
        <v>47</v>
      </c>
      <c r="G43" s="89" t="s">
        <v>34</v>
      </c>
      <c r="H43" s="89"/>
      <c r="I43" s="89" t="s">
        <v>45</v>
      </c>
      <c r="J43" s="94">
        <v>3</v>
      </c>
      <c r="K43" s="89" t="s">
        <v>36</v>
      </c>
      <c r="L43" s="91" t="s">
        <v>110</v>
      </c>
      <c r="M43" s="91" t="s">
        <v>38</v>
      </c>
      <c r="N43" s="91" t="s">
        <v>38</v>
      </c>
      <c r="O43" s="91" t="s">
        <v>38</v>
      </c>
      <c r="P43" s="91" t="s">
        <v>38</v>
      </c>
      <c r="Q43" s="91" t="s">
        <v>38</v>
      </c>
      <c r="R43" s="91">
        <v>20</v>
      </c>
      <c r="S43" s="89" t="s">
        <v>109</v>
      </c>
      <c r="T43" t="str">
        <f t="shared" si="8"/>
        <v>0203</v>
      </c>
      <c r="U43" t="e">
        <f>IF((G43=VLOOKUP(T43,#REF!,2,0)),1,0)</f>
        <v>#REF!</v>
      </c>
      <c r="V43">
        <f>SUMPRODUCT((B43=[1]Sheet1!$B:$B)*(G43=[1]Sheet1!$G:$G))</f>
        <v>5</v>
      </c>
      <c r="W43" t="e">
        <f>VLOOKUP(G43,#REF!,4,0)</f>
        <v>#REF!</v>
      </c>
      <c r="X43" t="e">
        <f>VLOOKUP(G43,#REF!,5,0)</f>
        <v>#REF!</v>
      </c>
      <c r="Y43" t="e">
        <f>VLOOKUP(G43,#REF!,6,0)</f>
        <v>#REF!</v>
      </c>
      <c r="Z43">
        <f>SUMPRODUCT((B43='[2]各校各专业人数 （防止重复'!$D:$D)*(G43='[2]各校各专业人数 （防止重复'!$G:$G))</f>
        <v>1</v>
      </c>
    </row>
    <row r="44" ht="24" spans="1:26">
      <c r="A44">
        <f t="shared" si="7"/>
        <v>39</v>
      </c>
      <c r="B44" s="317" t="s">
        <v>30</v>
      </c>
      <c r="C44" t="s">
        <v>31</v>
      </c>
      <c r="D44" s="89" t="s">
        <v>32</v>
      </c>
      <c r="E44" s="90">
        <v>39</v>
      </c>
      <c r="F44" s="89" t="s">
        <v>47</v>
      </c>
      <c r="G44" s="89" t="s">
        <v>34</v>
      </c>
      <c r="H44" s="89"/>
      <c r="I44" s="89" t="s">
        <v>45</v>
      </c>
      <c r="J44" s="94">
        <v>2</v>
      </c>
      <c r="K44" s="89" t="s">
        <v>36</v>
      </c>
      <c r="L44" s="91" t="s">
        <v>46</v>
      </c>
      <c r="M44" s="91" t="s">
        <v>38</v>
      </c>
      <c r="N44" s="91" t="s">
        <v>38</v>
      </c>
      <c r="O44" s="91">
        <v>56</v>
      </c>
      <c r="P44" s="91">
        <v>56</v>
      </c>
      <c r="Q44" s="91" t="s">
        <v>38</v>
      </c>
      <c r="R44" s="91">
        <v>70</v>
      </c>
      <c r="S44" s="89" t="s">
        <v>109</v>
      </c>
      <c r="T44" t="str">
        <f t="shared" si="8"/>
        <v>0203</v>
      </c>
      <c r="U44" t="e">
        <f>IF((G44=VLOOKUP(T44,#REF!,2,0)),1,0)</f>
        <v>#REF!</v>
      </c>
      <c r="V44">
        <f>SUMPRODUCT((B44=[1]Sheet1!$B:$B)*(G44=[1]Sheet1!$G:$G))</f>
        <v>5</v>
      </c>
      <c r="W44" t="e">
        <f>VLOOKUP(G44,#REF!,4,0)</f>
        <v>#REF!</v>
      </c>
      <c r="X44" t="e">
        <f>VLOOKUP(G44,#REF!,5,0)</f>
        <v>#REF!</v>
      </c>
      <c r="Y44" t="e">
        <f>VLOOKUP(G44,#REF!,6,0)</f>
        <v>#REF!</v>
      </c>
      <c r="Z44">
        <f>SUMPRODUCT((B44='[2]各校各专业人数 （防止重复'!$D:$D)*(G44='[2]各校各专业人数 （防止重复'!$G:$G))</f>
        <v>1</v>
      </c>
    </row>
    <row r="45" ht="24" spans="1:26">
      <c r="A45">
        <f t="shared" si="7"/>
        <v>40</v>
      </c>
      <c r="B45" s="317" t="s">
        <v>30</v>
      </c>
      <c r="C45" t="s">
        <v>31</v>
      </c>
      <c r="D45" s="89" t="s">
        <v>32</v>
      </c>
      <c r="E45" s="90">
        <v>40</v>
      </c>
      <c r="F45" s="89" t="s">
        <v>111</v>
      </c>
      <c r="G45" s="89" t="s">
        <v>112</v>
      </c>
      <c r="H45" s="89"/>
      <c r="I45" s="89" t="s">
        <v>45</v>
      </c>
      <c r="J45" s="94">
        <v>2</v>
      </c>
      <c r="K45" s="89" t="s">
        <v>36</v>
      </c>
      <c r="L45" s="91" t="s">
        <v>46</v>
      </c>
      <c r="M45" s="91" t="s">
        <v>38</v>
      </c>
      <c r="N45" s="91" t="s">
        <v>38</v>
      </c>
      <c r="O45" s="91" t="s">
        <v>38</v>
      </c>
      <c r="P45" s="91" t="s">
        <v>38</v>
      </c>
      <c r="Q45" s="91" t="s">
        <v>38</v>
      </c>
      <c r="R45" s="91">
        <v>20</v>
      </c>
      <c r="S45" s="89" t="s">
        <v>113</v>
      </c>
      <c r="T45" t="str">
        <f t="shared" si="8"/>
        <v>0219</v>
      </c>
      <c r="U45" t="e">
        <f>IF((G45=VLOOKUP(T45,#REF!,2,0)),1,0)</f>
        <v>#REF!</v>
      </c>
      <c r="V45">
        <f>SUMPRODUCT((B45=[1]Sheet1!$B:$B)*(G45=[1]Sheet1!$G:$G))</f>
        <v>0</v>
      </c>
      <c r="W45" t="e">
        <f>VLOOKUP(G45,#REF!,4,0)</f>
        <v>#REF!</v>
      </c>
      <c r="X45" t="e">
        <f>VLOOKUP(G45,#REF!,5,0)</f>
        <v>#REF!</v>
      </c>
      <c r="Y45" t="e">
        <f>VLOOKUP(G45,#REF!,6,0)</f>
        <v>#REF!</v>
      </c>
      <c r="Z45">
        <f>SUMPRODUCT((B45='[2]各校各专业人数 （防止重复'!$D:$D)*(G45='[2]各校各专业人数 （防止重复'!$G:$G))</f>
        <v>0</v>
      </c>
    </row>
    <row r="46" ht="24" spans="1:26">
      <c r="A46">
        <f t="shared" si="7"/>
        <v>41</v>
      </c>
      <c r="B46" s="317" t="s">
        <v>30</v>
      </c>
      <c r="C46" t="s">
        <v>31</v>
      </c>
      <c r="D46" s="89" t="s">
        <v>32</v>
      </c>
      <c r="E46" s="90">
        <v>41</v>
      </c>
      <c r="F46" s="92" t="s">
        <v>114</v>
      </c>
      <c r="G46" s="89" t="s">
        <v>87</v>
      </c>
      <c r="H46" s="92"/>
      <c r="I46" s="89" t="s">
        <v>45</v>
      </c>
      <c r="J46" s="94">
        <v>2</v>
      </c>
      <c r="K46" s="89" t="s">
        <v>36</v>
      </c>
      <c r="L46" s="91" t="s">
        <v>46</v>
      </c>
      <c r="M46" s="91" t="s">
        <v>38</v>
      </c>
      <c r="N46" s="91" t="s">
        <v>38</v>
      </c>
      <c r="O46" s="91" t="s">
        <v>38</v>
      </c>
      <c r="P46" s="91" t="s">
        <v>38</v>
      </c>
      <c r="Q46" s="91" t="s">
        <v>38</v>
      </c>
      <c r="R46" s="91">
        <v>40</v>
      </c>
      <c r="S46" s="89" t="s">
        <v>109</v>
      </c>
      <c r="T46" t="str">
        <f t="shared" si="8"/>
        <v>0501</v>
      </c>
      <c r="U46" t="e">
        <f>IF((G46=VLOOKUP(T46,#REF!,2,0)),1,0)</f>
        <v>#REF!</v>
      </c>
      <c r="V46">
        <f>SUMPRODUCT((B46=[1]Sheet1!$B:$B)*(G46=[1]Sheet1!$G:$G))</f>
        <v>2</v>
      </c>
      <c r="W46" t="e">
        <f>VLOOKUP(G46,#REF!,4,0)</f>
        <v>#REF!</v>
      </c>
      <c r="X46" t="e">
        <f>VLOOKUP(G46,#REF!,5,0)</f>
        <v>#REF!</v>
      </c>
      <c r="Y46" t="e">
        <f>VLOOKUP(G46,#REF!,6,0)</f>
        <v>#REF!</v>
      </c>
      <c r="Z46">
        <f>SUMPRODUCT((B46='[2]各校各专业人数 （防止重复'!$D:$D)*(G46='[2]各校各专业人数 （防止重复'!$G:$G))</f>
        <v>1</v>
      </c>
    </row>
    <row r="47" ht="24" spans="1:26">
      <c r="A47">
        <f t="shared" ref="A47:A56" si="9">ROW()-5</f>
        <v>42</v>
      </c>
      <c r="B47" s="317" t="s">
        <v>30</v>
      </c>
      <c r="C47" t="s">
        <v>31</v>
      </c>
      <c r="D47" s="89" t="s">
        <v>32</v>
      </c>
      <c r="E47" s="90">
        <v>42</v>
      </c>
      <c r="F47" s="89" t="s">
        <v>115</v>
      </c>
      <c r="G47" s="89" t="s">
        <v>116</v>
      </c>
      <c r="H47" s="89"/>
      <c r="I47" s="89" t="s">
        <v>45</v>
      </c>
      <c r="J47" s="94">
        <v>2</v>
      </c>
      <c r="K47" s="89" t="s">
        <v>36</v>
      </c>
      <c r="L47" s="91" t="s">
        <v>46</v>
      </c>
      <c r="M47" s="91" t="s">
        <v>38</v>
      </c>
      <c r="N47" s="91" t="s">
        <v>38</v>
      </c>
      <c r="O47" s="91" t="s">
        <v>38</v>
      </c>
      <c r="P47" s="91" t="s">
        <v>38</v>
      </c>
      <c r="Q47" s="91" t="s">
        <v>38</v>
      </c>
      <c r="R47" s="91">
        <v>20</v>
      </c>
      <c r="S47" s="89" t="s">
        <v>109</v>
      </c>
      <c r="T47" t="str">
        <f t="shared" si="8"/>
        <v>1210</v>
      </c>
      <c r="U47" t="e">
        <f>IF((G47=VLOOKUP(T47,#REF!,2,0)),1,0)</f>
        <v>#REF!</v>
      </c>
      <c r="V47">
        <f>SUMPRODUCT((B47=[1]Sheet1!$B:$B)*(G47=[1]Sheet1!$G:$G))</f>
        <v>1</v>
      </c>
      <c r="W47" t="e">
        <f>VLOOKUP(G47,#REF!,4,0)</f>
        <v>#REF!</v>
      </c>
      <c r="X47" t="e">
        <f>VLOOKUP(G47,#REF!,5,0)</f>
        <v>#REF!</v>
      </c>
      <c r="Y47" t="e">
        <f>VLOOKUP(G47,#REF!,6,0)</f>
        <v>#REF!</v>
      </c>
      <c r="Z47">
        <f>SUMPRODUCT((B47='[2]各校各专业人数 （防止重复'!$D:$D)*(G47='[2]各校各专业人数 （防止重复'!$G:$G))</f>
        <v>1</v>
      </c>
    </row>
    <row r="48" ht="24" spans="1:26">
      <c r="A48">
        <f t="shared" si="9"/>
        <v>43</v>
      </c>
      <c r="B48" s="317" t="s">
        <v>30</v>
      </c>
      <c r="C48" t="s">
        <v>31</v>
      </c>
      <c r="D48" s="89" t="s">
        <v>32</v>
      </c>
      <c r="E48" s="90">
        <v>43</v>
      </c>
      <c r="F48" s="89" t="s">
        <v>63</v>
      </c>
      <c r="G48" s="89" t="s">
        <v>64</v>
      </c>
      <c r="H48" s="89" t="s">
        <v>65</v>
      </c>
      <c r="I48" s="89" t="s">
        <v>45</v>
      </c>
      <c r="J48" s="94">
        <v>2</v>
      </c>
      <c r="K48" s="89" t="s">
        <v>36</v>
      </c>
      <c r="L48" s="91" t="s">
        <v>46</v>
      </c>
      <c r="M48" s="91" t="s">
        <v>38</v>
      </c>
      <c r="N48" s="91" t="s">
        <v>38</v>
      </c>
      <c r="O48" s="91" t="s">
        <v>38</v>
      </c>
      <c r="P48" s="91" t="s">
        <v>38</v>
      </c>
      <c r="Q48" s="91" t="s">
        <v>38</v>
      </c>
      <c r="R48" s="91">
        <v>40</v>
      </c>
      <c r="S48" s="89" t="s">
        <v>109</v>
      </c>
      <c r="T48" t="str">
        <f t="shared" si="8"/>
        <v>1501</v>
      </c>
      <c r="U48" t="e">
        <f>IF((G48=VLOOKUP(T48,#REF!,2,0)),1,0)</f>
        <v>#REF!</v>
      </c>
      <c r="V48">
        <f>SUMPRODUCT((B48=[1]Sheet1!$B:$B)*(G48=[1]Sheet1!$G:$G))</f>
        <v>3</v>
      </c>
      <c r="W48" t="e">
        <f>VLOOKUP(G48,#REF!,4,0)</f>
        <v>#REF!</v>
      </c>
      <c r="X48" t="e">
        <f>VLOOKUP(G48,#REF!,5,0)</f>
        <v>#REF!</v>
      </c>
      <c r="Y48" t="e">
        <f>VLOOKUP(G48,#REF!,6,0)</f>
        <v>#REF!</v>
      </c>
      <c r="Z48">
        <f>SUMPRODUCT((B48='[2]各校各专业人数 （防止重复'!$D:$D)*(G48='[2]各校各专业人数 （防止重复'!$G:$G))</f>
        <v>1</v>
      </c>
    </row>
    <row r="49" spans="1:26">
      <c r="A49">
        <f t="shared" si="9"/>
        <v>44</v>
      </c>
      <c r="B49" s="317" t="s">
        <v>30</v>
      </c>
      <c r="C49" t="s">
        <v>31</v>
      </c>
      <c r="D49" s="89" t="s">
        <v>32</v>
      </c>
      <c r="E49" s="90">
        <v>44</v>
      </c>
      <c r="F49" s="89" t="s">
        <v>71</v>
      </c>
      <c r="G49" s="89" t="s">
        <v>72</v>
      </c>
      <c r="H49" s="89"/>
      <c r="I49" s="91" t="s">
        <v>67</v>
      </c>
      <c r="J49" s="91">
        <v>3</v>
      </c>
      <c r="K49" s="89" t="s">
        <v>36</v>
      </c>
      <c r="L49" s="91" t="s">
        <v>68</v>
      </c>
      <c r="M49" s="91">
        <v>50</v>
      </c>
      <c r="N49" s="91">
        <v>79</v>
      </c>
      <c r="O49" s="91">
        <v>83</v>
      </c>
      <c r="P49" s="91">
        <f t="shared" ref="P49:P54" si="10">SUM(M49:O49)</f>
        <v>212</v>
      </c>
      <c r="Q49" s="91">
        <v>50</v>
      </c>
      <c r="R49" s="91">
        <v>90</v>
      </c>
      <c r="S49" s="89" t="s">
        <v>109</v>
      </c>
      <c r="T49" t="str">
        <f t="shared" si="8"/>
        <v>0127</v>
      </c>
      <c r="U49" t="e">
        <f>IF((G49=VLOOKUP(T49,#REF!,2,0)),1,0)</f>
        <v>#REF!</v>
      </c>
      <c r="V49">
        <f>SUMPRODUCT((B49=[1]Sheet1!$B:$B)*(G49=[1]Sheet1!$G:$G))</f>
        <v>2</v>
      </c>
      <c r="W49" t="e">
        <f>VLOOKUP(G49,#REF!,4,0)</f>
        <v>#REF!</v>
      </c>
      <c r="X49" t="e">
        <f>VLOOKUP(G49,#REF!,5,0)</f>
        <v>#REF!</v>
      </c>
      <c r="Y49" t="e">
        <f>VLOOKUP(G49,#REF!,6,0)</f>
        <v>#REF!</v>
      </c>
      <c r="Z49">
        <f>SUMPRODUCT((B49='[2]各校各专业人数 （防止重复'!$D:$D)*(G49='[2]各校各专业人数 （防止重复'!$G:$G))</f>
        <v>1</v>
      </c>
    </row>
    <row r="50" spans="1:26">
      <c r="A50">
        <f t="shared" si="9"/>
        <v>45</v>
      </c>
      <c r="B50" s="317" t="s">
        <v>30</v>
      </c>
      <c r="C50" t="s">
        <v>31</v>
      </c>
      <c r="D50" s="89" t="s">
        <v>32</v>
      </c>
      <c r="E50" s="90">
        <v>45</v>
      </c>
      <c r="F50" s="89" t="s">
        <v>117</v>
      </c>
      <c r="G50" s="91" t="s">
        <v>118</v>
      </c>
      <c r="H50" s="89"/>
      <c r="I50" s="91" t="s">
        <v>67</v>
      </c>
      <c r="J50" s="91">
        <v>3</v>
      </c>
      <c r="K50" s="89" t="s">
        <v>36</v>
      </c>
      <c r="L50" s="91" t="s">
        <v>68</v>
      </c>
      <c r="M50" s="91" t="s">
        <v>38</v>
      </c>
      <c r="N50" s="91">
        <v>45</v>
      </c>
      <c r="O50" s="91">
        <v>47</v>
      </c>
      <c r="P50" s="91">
        <f t="shared" si="10"/>
        <v>92</v>
      </c>
      <c r="Q50" s="91" t="s">
        <v>38</v>
      </c>
      <c r="R50" s="91">
        <v>45</v>
      </c>
      <c r="S50" s="89" t="s">
        <v>109</v>
      </c>
      <c r="T50" t="str">
        <f t="shared" si="8"/>
        <v>0139</v>
      </c>
      <c r="U50" t="e">
        <f>IF((G50=VLOOKUP(T50,#REF!,2,0)),1,0)</f>
        <v>#REF!</v>
      </c>
      <c r="V50">
        <f>SUMPRODUCT((B50=[1]Sheet1!$B:$B)*(G50=[1]Sheet1!$G:$G))</f>
        <v>1</v>
      </c>
      <c r="W50" t="e">
        <f>VLOOKUP(G50,#REF!,4,0)</f>
        <v>#REF!</v>
      </c>
      <c r="X50" t="e">
        <f>VLOOKUP(G50,#REF!,5,0)</f>
        <v>#REF!</v>
      </c>
      <c r="Y50" t="e">
        <f>VLOOKUP(G50,#REF!,6,0)</f>
        <v>#REF!</v>
      </c>
      <c r="Z50">
        <f>SUMPRODUCT((B50='[2]各校各专业人数 （防止重复'!$D:$D)*(G50='[2]各校各专业人数 （防止重复'!$G:$G))</f>
        <v>1</v>
      </c>
    </row>
    <row r="51" spans="1:26">
      <c r="A51">
        <f t="shared" si="9"/>
        <v>46</v>
      </c>
      <c r="B51" s="317" t="s">
        <v>30</v>
      </c>
      <c r="C51" t="s">
        <v>31</v>
      </c>
      <c r="D51" s="89" t="s">
        <v>32</v>
      </c>
      <c r="E51" s="90">
        <v>46</v>
      </c>
      <c r="F51" s="89" t="s">
        <v>73</v>
      </c>
      <c r="G51" s="91" t="s">
        <v>34</v>
      </c>
      <c r="H51" s="89"/>
      <c r="I51" s="91" t="s">
        <v>67</v>
      </c>
      <c r="J51" s="91">
        <v>3</v>
      </c>
      <c r="K51" s="89" t="s">
        <v>36</v>
      </c>
      <c r="L51" s="91" t="s">
        <v>68</v>
      </c>
      <c r="M51" s="91">
        <v>69</v>
      </c>
      <c r="N51" s="91">
        <v>80</v>
      </c>
      <c r="O51" s="91">
        <v>78</v>
      </c>
      <c r="P51" s="91">
        <f t="shared" si="10"/>
        <v>227</v>
      </c>
      <c r="Q51" s="91">
        <v>69</v>
      </c>
      <c r="R51" s="91">
        <v>90</v>
      </c>
      <c r="S51" s="89" t="s">
        <v>109</v>
      </c>
      <c r="T51" t="str">
        <f t="shared" si="8"/>
        <v>0203</v>
      </c>
      <c r="U51" t="e">
        <f>IF((G51=VLOOKUP(T51,#REF!,2,0)),1,0)</f>
        <v>#REF!</v>
      </c>
      <c r="V51">
        <f>SUMPRODUCT((B51=[1]Sheet1!$B:$B)*(G51=[1]Sheet1!$G:$G))</f>
        <v>5</v>
      </c>
      <c r="W51" t="e">
        <f>VLOOKUP(G51,#REF!,4,0)</f>
        <v>#REF!</v>
      </c>
      <c r="X51" t="e">
        <f>VLOOKUP(G51,#REF!,5,0)</f>
        <v>#REF!</v>
      </c>
      <c r="Y51" t="e">
        <f>VLOOKUP(G51,#REF!,6,0)</f>
        <v>#REF!</v>
      </c>
      <c r="Z51">
        <f>SUMPRODUCT((B51='[2]各校各专业人数 （防止重复'!$D:$D)*(G51='[2]各校各专业人数 （防止重复'!$G:$G))</f>
        <v>1</v>
      </c>
    </row>
    <row r="52" spans="1:26">
      <c r="A52">
        <f t="shared" si="9"/>
        <v>47</v>
      </c>
      <c r="B52" s="317" t="s">
        <v>30</v>
      </c>
      <c r="C52" t="s">
        <v>31</v>
      </c>
      <c r="D52" s="89" t="s">
        <v>32</v>
      </c>
      <c r="E52" s="90">
        <v>47</v>
      </c>
      <c r="F52" s="89" t="s">
        <v>119</v>
      </c>
      <c r="G52" s="89" t="s">
        <v>120</v>
      </c>
      <c r="H52" s="89"/>
      <c r="I52" s="91" t="s">
        <v>67</v>
      </c>
      <c r="J52" s="91">
        <v>3</v>
      </c>
      <c r="K52" s="89" t="s">
        <v>36</v>
      </c>
      <c r="L52" s="91" t="s">
        <v>68</v>
      </c>
      <c r="M52" s="91">
        <v>60</v>
      </c>
      <c r="N52" s="91">
        <v>32</v>
      </c>
      <c r="O52" s="91">
        <v>39</v>
      </c>
      <c r="P52" s="91">
        <f t="shared" si="10"/>
        <v>131</v>
      </c>
      <c r="Q52" s="91">
        <v>60</v>
      </c>
      <c r="R52" s="91">
        <v>45</v>
      </c>
      <c r="S52" s="89" t="s">
        <v>109</v>
      </c>
      <c r="T52" t="str">
        <f t="shared" si="8"/>
        <v>0415</v>
      </c>
      <c r="U52" t="e">
        <f>IF((G52=VLOOKUP(T52,#REF!,2,0)),1,0)</f>
        <v>#REF!</v>
      </c>
      <c r="V52">
        <f>SUMPRODUCT((B52=[1]Sheet1!$B:$B)*(G52=[1]Sheet1!$G:$G))</f>
        <v>1</v>
      </c>
      <c r="W52" t="e">
        <f>VLOOKUP(G52,#REF!,4,0)</f>
        <v>#REF!</v>
      </c>
      <c r="X52" t="e">
        <f>VLOOKUP(G52,#REF!,5,0)</f>
        <v>#REF!</v>
      </c>
      <c r="Y52" t="e">
        <f>VLOOKUP(G52,#REF!,6,0)</f>
        <v>#REF!</v>
      </c>
      <c r="Z52">
        <f>SUMPRODUCT((B52='[2]各校各专业人数 （防止重复'!$D:$D)*(G52='[2]各校各专业人数 （防止重复'!$G:$G))</f>
        <v>1</v>
      </c>
    </row>
    <row r="53" spans="1:26">
      <c r="A53">
        <f t="shared" si="9"/>
        <v>48</v>
      </c>
      <c r="B53" s="317" t="s">
        <v>30</v>
      </c>
      <c r="C53" t="s">
        <v>31</v>
      </c>
      <c r="D53" s="89" t="s">
        <v>32</v>
      </c>
      <c r="E53" s="90">
        <v>48</v>
      </c>
      <c r="F53" s="89" t="s">
        <v>86</v>
      </c>
      <c r="G53" s="89" t="s">
        <v>87</v>
      </c>
      <c r="H53" s="89"/>
      <c r="I53" s="91" t="s">
        <v>67</v>
      </c>
      <c r="J53" s="91">
        <v>3</v>
      </c>
      <c r="K53" s="89" t="s">
        <v>36</v>
      </c>
      <c r="L53" s="91" t="s">
        <v>68</v>
      </c>
      <c r="M53" s="91">
        <v>73</v>
      </c>
      <c r="N53" s="91">
        <v>88</v>
      </c>
      <c r="O53" s="91">
        <v>92</v>
      </c>
      <c r="P53" s="91">
        <f t="shared" si="10"/>
        <v>253</v>
      </c>
      <c r="Q53" s="91">
        <v>73</v>
      </c>
      <c r="R53" s="91">
        <v>90</v>
      </c>
      <c r="S53" s="89" t="s">
        <v>109</v>
      </c>
      <c r="T53" t="str">
        <f t="shared" si="8"/>
        <v>0501</v>
      </c>
      <c r="U53" t="e">
        <f>IF((G53=VLOOKUP(T53,#REF!,2,0)),1,0)</f>
        <v>#REF!</v>
      </c>
      <c r="V53">
        <f>SUMPRODUCT((B53=[1]Sheet1!$B:$B)*(G53=[1]Sheet1!$G:$G))</f>
        <v>2</v>
      </c>
      <c r="W53" t="e">
        <f>VLOOKUP(G53,#REF!,4,0)</f>
        <v>#REF!</v>
      </c>
      <c r="X53" t="e">
        <f>VLOOKUP(G53,#REF!,5,0)</f>
        <v>#REF!</v>
      </c>
      <c r="Y53" t="e">
        <f>VLOOKUP(G53,#REF!,6,0)</f>
        <v>#REF!</v>
      </c>
      <c r="Z53">
        <f>SUMPRODUCT((B53='[2]各校各专业人数 （防止重复'!$D:$D)*(G53='[2]各校各专业人数 （防止重复'!$G:$G))</f>
        <v>1</v>
      </c>
    </row>
    <row r="54" spans="1:26">
      <c r="A54">
        <f t="shared" si="9"/>
        <v>49</v>
      </c>
      <c r="B54" s="317" t="s">
        <v>30</v>
      </c>
      <c r="C54" t="s">
        <v>31</v>
      </c>
      <c r="D54" s="89" t="s">
        <v>32</v>
      </c>
      <c r="E54" s="90">
        <v>49</v>
      </c>
      <c r="F54" s="89" t="s">
        <v>121</v>
      </c>
      <c r="G54" s="91" t="s">
        <v>116</v>
      </c>
      <c r="H54" s="89"/>
      <c r="I54" s="91" t="s">
        <v>67</v>
      </c>
      <c r="J54" s="91">
        <v>3</v>
      </c>
      <c r="K54" s="89" t="s">
        <v>36</v>
      </c>
      <c r="L54" s="91" t="s">
        <v>68</v>
      </c>
      <c r="M54" s="91">
        <v>46</v>
      </c>
      <c r="N54" s="91">
        <v>77</v>
      </c>
      <c r="O54" s="91">
        <v>63</v>
      </c>
      <c r="P54" s="91">
        <f t="shared" si="10"/>
        <v>186</v>
      </c>
      <c r="Q54" s="91">
        <v>46</v>
      </c>
      <c r="R54" s="91">
        <v>45</v>
      </c>
      <c r="S54" s="89" t="s">
        <v>109</v>
      </c>
      <c r="T54" t="str">
        <f t="shared" si="8"/>
        <v>1210</v>
      </c>
      <c r="U54" t="e">
        <f>IF((G54=VLOOKUP(T54,#REF!,2,0)),1,0)</f>
        <v>#REF!</v>
      </c>
      <c r="V54">
        <f>SUMPRODUCT((B54=[1]Sheet1!$B:$B)*(G54=[1]Sheet1!$G:$G))</f>
        <v>1</v>
      </c>
      <c r="W54" t="e">
        <f>VLOOKUP(G54,#REF!,4,0)</f>
        <v>#REF!</v>
      </c>
      <c r="X54" t="e">
        <f>VLOOKUP(G54,#REF!,5,0)</f>
        <v>#REF!</v>
      </c>
      <c r="Y54" t="e">
        <f>VLOOKUP(G54,#REF!,6,0)</f>
        <v>#REF!</v>
      </c>
      <c r="Z54">
        <f>SUMPRODUCT((B54='[2]各校各专业人数 （防止重复'!$D:$D)*(G54='[2]各校各专业人数 （防止重复'!$G:$G))</f>
        <v>1</v>
      </c>
    </row>
    <row r="55" ht="24" spans="1:26">
      <c r="A55">
        <f t="shared" si="9"/>
        <v>50</v>
      </c>
      <c r="B55" s="317" t="s">
        <v>30</v>
      </c>
      <c r="C55" t="s">
        <v>31</v>
      </c>
      <c r="D55" s="89" t="s">
        <v>32</v>
      </c>
      <c r="E55" s="90">
        <v>50</v>
      </c>
      <c r="F55" s="89" t="s">
        <v>122</v>
      </c>
      <c r="G55" s="91" t="s">
        <v>75</v>
      </c>
      <c r="H55" s="89"/>
      <c r="I55" s="89" t="s">
        <v>45</v>
      </c>
      <c r="J55" s="91">
        <v>2</v>
      </c>
      <c r="K55" s="89" t="s">
        <v>36</v>
      </c>
      <c r="L55" s="91" t="s">
        <v>46</v>
      </c>
      <c r="M55" s="91" t="s">
        <v>38</v>
      </c>
      <c r="N55" s="91" t="s">
        <v>38</v>
      </c>
      <c r="O55" s="91" t="s">
        <v>38</v>
      </c>
      <c r="P55" s="91" t="s">
        <v>38</v>
      </c>
      <c r="Q55" s="91" t="s">
        <v>38</v>
      </c>
      <c r="R55" s="91">
        <v>20</v>
      </c>
      <c r="S55" s="89" t="s">
        <v>123</v>
      </c>
      <c r="T55" t="str">
        <f t="shared" si="8"/>
        <v>0301</v>
      </c>
      <c r="U55" t="e">
        <f>IF((G55=VLOOKUP(T55,#REF!,2,0)),1,0)</f>
        <v>#REF!</v>
      </c>
      <c r="V55">
        <f>SUMPRODUCT((B55=[1]Sheet1!$B:$B)*(G55=[1]Sheet1!$G:$G))</f>
        <v>3</v>
      </c>
      <c r="W55" t="e">
        <f>VLOOKUP(G55,#REF!,4,0)</f>
        <v>#REF!</v>
      </c>
      <c r="X55" t="e">
        <f>VLOOKUP(G55,#REF!,5,0)</f>
        <v>#REF!</v>
      </c>
      <c r="Y55" t="e">
        <f>VLOOKUP(G55,#REF!,6,0)</f>
        <v>#REF!</v>
      </c>
      <c r="Z55">
        <f>SUMPRODUCT((B55='[2]各校各专业人数 （防止重复'!$D:$D)*(G55='[2]各校各专业人数 （防止重复'!$G:$G))</f>
        <v>1</v>
      </c>
    </row>
    <row r="56" ht="24" spans="1:26">
      <c r="A56">
        <f t="shared" si="9"/>
        <v>51</v>
      </c>
      <c r="B56" s="317" t="s">
        <v>30</v>
      </c>
      <c r="C56" t="s">
        <v>31</v>
      </c>
      <c r="D56" s="89" t="s">
        <v>32</v>
      </c>
      <c r="E56" s="90">
        <v>51</v>
      </c>
      <c r="F56" s="89" t="s">
        <v>53</v>
      </c>
      <c r="G56" s="91" t="s">
        <v>54</v>
      </c>
      <c r="H56" s="89"/>
      <c r="I56" s="89" t="s">
        <v>45</v>
      </c>
      <c r="J56" s="94">
        <v>2</v>
      </c>
      <c r="K56" s="89" t="s">
        <v>36</v>
      </c>
      <c r="L56" s="91" t="s">
        <v>46</v>
      </c>
      <c r="M56" s="91" t="s">
        <v>38</v>
      </c>
      <c r="N56" s="91" t="s">
        <v>38</v>
      </c>
      <c r="O56" s="91">
        <v>13</v>
      </c>
      <c r="P56" s="91">
        <f>SUM(M56:O56)</f>
        <v>13</v>
      </c>
      <c r="Q56" s="91" t="s">
        <v>38</v>
      </c>
      <c r="R56" s="91">
        <v>60</v>
      </c>
      <c r="S56" s="89" t="s">
        <v>123</v>
      </c>
      <c r="T56" t="str">
        <f t="shared" si="8"/>
        <v>0319</v>
      </c>
      <c r="U56" t="e">
        <f>IF((G56=VLOOKUP(T56,#REF!,2,0)),1,0)</f>
        <v>#REF!</v>
      </c>
      <c r="V56">
        <f>SUMPRODUCT((B56=[1]Sheet1!$B:$B)*(G56=[1]Sheet1!$G:$G))</f>
        <v>2</v>
      </c>
      <c r="W56" t="e">
        <f>VLOOKUP(G56,#REF!,4,0)</f>
        <v>#REF!</v>
      </c>
      <c r="X56" t="e">
        <f>VLOOKUP(G56,#REF!,5,0)</f>
        <v>#REF!</v>
      </c>
      <c r="Y56" t="e">
        <f>VLOOKUP(G56,#REF!,6,0)</f>
        <v>#REF!</v>
      </c>
      <c r="Z56">
        <f>SUMPRODUCT((B56='[2]各校各专业人数 （防止重复'!$D:$D)*(G56='[2]各校各专业人数 （防止重复'!$G:$G))</f>
        <v>1</v>
      </c>
    </row>
    <row r="57" ht="24" spans="1:26">
      <c r="A57">
        <f t="shared" ref="A57:A66" si="11">ROW()-5</f>
        <v>52</v>
      </c>
      <c r="B57" s="317" t="s">
        <v>30</v>
      </c>
      <c r="C57" t="s">
        <v>31</v>
      </c>
      <c r="D57" s="89" t="s">
        <v>32</v>
      </c>
      <c r="E57" s="90">
        <v>52</v>
      </c>
      <c r="F57" s="89" t="s">
        <v>124</v>
      </c>
      <c r="G57" s="91" t="s">
        <v>83</v>
      </c>
      <c r="H57" s="89"/>
      <c r="I57" s="89" t="s">
        <v>45</v>
      </c>
      <c r="J57" s="94">
        <v>2</v>
      </c>
      <c r="K57" s="89" t="s">
        <v>36</v>
      </c>
      <c r="L57" s="91" t="s">
        <v>46</v>
      </c>
      <c r="M57" s="91" t="s">
        <v>38</v>
      </c>
      <c r="N57" s="91" t="s">
        <v>38</v>
      </c>
      <c r="O57" s="91" t="s">
        <v>38</v>
      </c>
      <c r="P57" s="91" t="s">
        <v>38</v>
      </c>
      <c r="Q57" s="91" t="s">
        <v>38</v>
      </c>
      <c r="R57" s="91">
        <v>20</v>
      </c>
      <c r="S57" s="89" t="s">
        <v>123</v>
      </c>
      <c r="T57" t="str">
        <f t="shared" si="8"/>
        <v>0435</v>
      </c>
      <c r="U57" t="e">
        <f>IF((G57=VLOOKUP(T57,#REF!,2,0)),1,0)</f>
        <v>#REF!</v>
      </c>
      <c r="V57">
        <f>SUMPRODUCT((B57=[1]Sheet1!$B:$B)*(G57=[1]Sheet1!$G:$G))</f>
        <v>2</v>
      </c>
      <c r="W57" t="e">
        <f>VLOOKUP(G57,#REF!,4,0)</f>
        <v>#REF!</v>
      </c>
      <c r="X57" t="e">
        <f>VLOOKUP(G57,#REF!,5,0)</f>
        <v>#REF!</v>
      </c>
      <c r="Y57" t="e">
        <f>VLOOKUP(G57,#REF!,6,0)</f>
        <v>#REF!</v>
      </c>
      <c r="Z57">
        <f>SUMPRODUCT((B57='[2]各校各专业人数 （防止重复'!$D:$D)*(G57='[2]各校各专业人数 （防止重复'!$G:$G))</f>
        <v>1</v>
      </c>
    </row>
    <row r="58" ht="24" spans="1:26">
      <c r="A58">
        <f t="shared" si="11"/>
        <v>53</v>
      </c>
      <c r="B58" s="317" t="s">
        <v>30</v>
      </c>
      <c r="C58" t="s">
        <v>31</v>
      </c>
      <c r="D58" s="89" t="s">
        <v>32</v>
      </c>
      <c r="E58" s="90">
        <v>53</v>
      </c>
      <c r="F58" s="89" t="s">
        <v>125</v>
      </c>
      <c r="G58" s="91" t="s">
        <v>126</v>
      </c>
      <c r="H58" s="89"/>
      <c r="I58" s="89" t="s">
        <v>45</v>
      </c>
      <c r="J58" s="94">
        <v>2</v>
      </c>
      <c r="K58" s="89" t="s">
        <v>36</v>
      </c>
      <c r="L58" s="91" t="s">
        <v>46</v>
      </c>
      <c r="M58" s="91" t="s">
        <v>38</v>
      </c>
      <c r="N58" s="91" t="s">
        <v>38</v>
      </c>
      <c r="O58" s="91" t="s">
        <v>38</v>
      </c>
      <c r="P58" s="91" t="s">
        <v>38</v>
      </c>
      <c r="Q58" s="91" t="s">
        <v>38</v>
      </c>
      <c r="R58" s="91">
        <v>20</v>
      </c>
      <c r="S58" s="89" t="s">
        <v>123</v>
      </c>
      <c r="T58" t="str">
        <f t="shared" si="8"/>
        <v>0526</v>
      </c>
      <c r="U58" t="e">
        <f>IF((G58=VLOOKUP(T58,#REF!,2,0)),1,0)</f>
        <v>#REF!</v>
      </c>
      <c r="V58">
        <f>SUMPRODUCT((B58=[1]Sheet1!$B:$B)*(G58=[1]Sheet1!$G:$G))</f>
        <v>0</v>
      </c>
      <c r="W58" t="e">
        <f>VLOOKUP(G58,#REF!,4,0)</f>
        <v>#REF!</v>
      </c>
      <c r="X58" t="e">
        <f>VLOOKUP(G58,#REF!,5,0)</f>
        <v>#REF!</v>
      </c>
      <c r="Y58" t="e">
        <f>VLOOKUP(G58,#REF!,6,0)</f>
        <v>#REF!</v>
      </c>
      <c r="Z58">
        <f>SUMPRODUCT((B58='[2]各校各专业人数 （防止重复'!$D:$D)*(G58='[2]各校各专业人数 （防止重复'!$G:$G))</f>
        <v>1</v>
      </c>
    </row>
    <row r="59" ht="24" spans="1:26">
      <c r="A59">
        <f t="shared" si="11"/>
        <v>54</v>
      </c>
      <c r="B59" s="317" t="s">
        <v>30</v>
      </c>
      <c r="C59" t="s">
        <v>31</v>
      </c>
      <c r="D59" s="89" t="s">
        <v>32</v>
      </c>
      <c r="E59" s="90">
        <v>54</v>
      </c>
      <c r="F59" s="92" t="s">
        <v>57</v>
      </c>
      <c r="G59" s="91" t="s">
        <v>58</v>
      </c>
      <c r="H59" s="92"/>
      <c r="I59" s="89" t="s">
        <v>45</v>
      </c>
      <c r="J59" s="94">
        <v>2</v>
      </c>
      <c r="K59" s="89" t="s">
        <v>36</v>
      </c>
      <c r="L59" s="91" t="s">
        <v>46</v>
      </c>
      <c r="M59" s="91" t="s">
        <v>38</v>
      </c>
      <c r="N59" s="91" t="s">
        <v>38</v>
      </c>
      <c r="O59" s="91" t="s">
        <v>38</v>
      </c>
      <c r="P59" s="91" t="s">
        <v>38</v>
      </c>
      <c r="Q59" s="91" t="s">
        <v>38</v>
      </c>
      <c r="R59" s="91">
        <v>20</v>
      </c>
      <c r="S59" s="89" t="s">
        <v>123</v>
      </c>
      <c r="T59" t="str">
        <f t="shared" si="8"/>
        <v>0534</v>
      </c>
      <c r="U59" t="e">
        <f>IF((G59=VLOOKUP(T59,#REF!,2,0)),1,0)</f>
        <v>#REF!</v>
      </c>
      <c r="V59">
        <f>SUMPRODUCT((B59=[1]Sheet1!$B:$B)*(G59=[1]Sheet1!$G:$G))</f>
        <v>2</v>
      </c>
      <c r="W59" t="e">
        <f>VLOOKUP(G59,#REF!,4,0)</f>
        <v>#REF!</v>
      </c>
      <c r="X59" t="e">
        <f>VLOOKUP(G59,#REF!,5,0)</f>
        <v>#REF!</v>
      </c>
      <c r="Y59" t="e">
        <f>VLOOKUP(G59,#REF!,6,0)</f>
        <v>#REF!</v>
      </c>
      <c r="Z59">
        <f>SUMPRODUCT((B59='[2]各校各专业人数 （防止重复'!$D:$D)*(G59='[2]各校各专业人数 （防止重复'!$G:$G))</f>
        <v>1</v>
      </c>
    </row>
    <row r="60" ht="24" spans="1:26">
      <c r="A60">
        <f t="shared" si="11"/>
        <v>55</v>
      </c>
      <c r="B60" s="317" t="s">
        <v>30</v>
      </c>
      <c r="C60" t="s">
        <v>31</v>
      </c>
      <c r="D60" s="89" t="s">
        <v>32</v>
      </c>
      <c r="E60" s="90">
        <v>55</v>
      </c>
      <c r="F60" s="89" t="s">
        <v>59</v>
      </c>
      <c r="G60" s="89" t="s">
        <v>60</v>
      </c>
      <c r="H60" s="89"/>
      <c r="I60" s="89" t="s">
        <v>45</v>
      </c>
      <c r="J60" s="94">
        <v>2</v>
      </c>
      <c r="K60" s="89" t="s">
        <v>36</v>
      </c>
      <c r="L60" s="91" t="s">
        <v>46</v>
      </c>
      <c r="M60" s="91" t="s">
        <v>38</v>
      </c>
      <c r="N60" s="91" t="s">
        <v>38</v>
      </c>
      <c r="O60" s="91">
        <v>18</v>
      </c>
      <c r="P60" s="91">
        <f t="shared" ref="P60:P74" si="12">SUM(M60:O60)</f>
        <v>18</v>
      </c>
      <c r="Q60" s="91" t="s">
        <v>38</v>
      </c>
      <c r="R60" s="91">
        <v>110</v>
      </c>
      <c r="S60" s="89" t="s">
        <v>123</v>
      </c>
      <c r="T60" t="str">
        <f t="shared" si="8"/>
        <v>0603</v>
      </c>
      <c r="U60" t="e">
        <f>IF((G60=VLOOKUP(T60,#REF!,2,0)),1,0)</f>
        <v>#REF!</v>
      </c>
      <c r="V60">
        <f>SUMPRODUCT((B60=[1]Sheet1!$B:$B)*(G60=[1]Sheet1!$G:$G))</f>
        <v>4</v>
      </c>
      <c r="W60" t="e">
        <f>VLOOKUP(G60,#REF!,4,0)</f>
        <v>#REF!</v>
      </c>
      <c r="X60" t="e">
        <f>VLOOKUP(G60,#REF!,5,0)</f>
        <v>#REF!</v>
      </c>
      <c r="Y60" t="e">
        <f>VLOOKUP(G60,#REF!,6,0)</f>
        <v>#REF!</v>
      </c>
      <c r="Z60">
        <f>SUMPRODUCT((B60='[2]各校各专业人数 （防止重复'!$D:$D)*(G60='[2]各校各专业人数 （防止重复'!$G:$G))</f>
        <v>1</v>
      </c>
    </row>
    <row r="61" spans="1:26">
      <c r="A61">
        <f t="shared" si="11"/>
        <v>56</v>
      </c>
      <c r="B61" s="317" t="s">
        <v>30</v>
      </c>
      <c r="C61" t="s">
        <v>31</v>
      </c>
      <c r="D61" s="89" t="s">
        <v>32</v>
      </c>
      <c r="E61" s="90">
        <v>56</v>
      </c>
      <c r="F61" s="89" t="s">
        <v>59</v>
      </c>
      <c r="G61" s="89" t="s">
        <v>60</v>
      </c>
      <c r="H61" s="89"/>
      <c r="I61" s="89" t="s">
        <v>45</v>
      </c>
      <c r="J61" s="94">
        <v>3</v>
      </c>
      <c r="K61" s="89" t="s">
        <v>36</v>
      </c>
      <c r="L61" s="91" t="s">
        <v>110</v>
      </c>
      <c r="M61" s="91" t="s">
        <v>38</v>
      </c>
      <c r="N61" s="91" t="s">
        <v>38</v>
      </c>
      <c r="O61" s="91" t="s">
        <v>38</v>
      </c>
      <c r="P61" s="91" t="s">
        <v>38</v>
      </c>
      <c r="Q61" s="91" t="s">
        <v>38</v>
      </c>
      <c r="R61" s="91">
        <v>20</v>
      </c>
      <c r="S61" s="89" t="s">
        <v>123</v>
      </c>
      <c r="T61" t="str">
        <f t="shared" si="8"/>
        <v>0603</v>
      </c>
      <c r="U61" t="e">
        <f>IF((G61=VLOOKUP(T61,#REF!,2,0)),1,0)</f>
        <v>#REF!</v>
      </c>
      <c r="V61">
        <f>SUMPRODUCT((B61=[1]Sheet1!$B:$B)*(G61=[1]Sheet1!$G:$G))</f>
        <v>4</v>
      </c>
      <c r="W61" t="e">
        <f>VLOOKUP(G61,#REF!,4,0)</f>
        <v>#REF!</v>
      </c>
      <c r="X61" t="e">
        <f>VLOOKUP(G61,#REF!,5,0)</f>
        <v>#REF!</v>
      </c>
      <c r="Y61" t="e">
        <f>VLOOKUP(G61,#REF!,6,0)</f>
        <v>#REF!</v>
      </c>
      <c r="Z61">
        <f>SUMPRODUCT((B61='[2]各校各专业人数 （防止重复'!$D:$D)*(G61='[2]各校各专业人数 （防止重复'!$G:$G))</f>
        <v>1</v>
      </c>
    </row>
    <row r="62" spans="1:26">
      <c r="A62">
        <f t="shared" si="11"/>
        <v>57</v>
      </c>
      <c r="B62" s="317" t="s">
        <v>30</v>
      </c>
      <c r="C62" t="s">
        <v>31</v>
      </c>
      <c r="D62" s="89" t="s">
        <v>32</v>
      </c>
      <c r="E62" s="90">
        <v>57</v>
      </c>
      <c r="F62" s="89" t="s">
        <v>74</v>
      </c>
      <c r="G62" s="91" t="s">
        <v>75</v>
      </c>
      <c r="H62" s="89"/>
      <c r="I62" s="91" t="s">
        <v>67</v>
      </c>
      <c r="J62" s="91">
        <v>3</v>
      </c>
      <c r="K62" s="89" t="s">
        <v>36</v>
      </c>
      <c r="L62" s="91" t="s">
        <v>68</v>
      </c>
      <c r="M62" s="91">
        <v>71</v>
      </c>
      <c r="N62" s="91">
        <v>81</v>
      </c>
      <c r="O62" s="91">
        <v>45</v>
      </c>
      <c r="P62" s="91">
        <f t="shared" si="12"/>
        <v>197</v>
      </c>
      <c r="Q62" s="91">
        <v>71</v>
      </c>
      <c r="R62" s="91">
        <v>50</v>
      </c>
      <c r="S62" s="89" t="s">
        <v>123</v>
      </c>
      <c r="T62" t="str">
        <f t="shared" si="8"/>
        <v>0301</v>
      </c>
      <c r="U62" t="e">
        <f>IF((G62=VLOOKUP(T62,#REF!,2,0)),1,0)</f>
        <v>#REF!</v>
      </c>
      <c r="V62">
        <f>SUMPRODUCT((B62=[1]Sheet1!$B:$B)*(G62=[1]Sheet1!$G:$G))</f>
        <v>3</v>
      </c>
      <c r="W62" t="e">
        <f>VLOOKUP(G62,#REF!,4,0)</f>
        <v>#REF!</v>
      </c>
      <c r="X62" t="e">
        <f>VLOOKUP(G62,#REF!,5,0)</f>
        <v>#REF!</v>
      </c>
      <c r="Y62" t="e">
        <f>VLOOKUP(G62,#REF!,6,0)</f>
        <v>#REF!</v>
      </c>
      <c r="Z62">
        <f>SUMPRODUCT((B62='[2]各校各专业人数 （防止重复'!$D:$D)*(G62='[2]各校各专业人数 （防止重复'!$G:$G))</f>
        <v>1</v>
      </c>
    </row>
    <row r="63" spans="1:26">
      <c r="A63">
        <f t="shared" si="11"/>
        <v>58</v>
      </c>
      <c r="B63" s="317" t="s">
        <v>30</v>
      </c>
      <c r="C63" t="s">
        <v>31</v>
      </c>
      <c r="D63" s="89" t="s">
        <v>32</v>
      </c>
      <c r="E63" s="90">
        <v>58</v>
      </c>
      <c r="F63" s="89" t="s">
        <v>76</v>
      </c>
      <c r="G63" s="91" t="s">
        <v>77</v>
      </c>
      <c r="H63" s="89"/>
      <c r="I63" s="91" t="s">
        <v>67</v>
      </c>
      <c r="J63" s="91">
        <v>3</v>
      </c>
      <c r="K63" s="89" t="s">
        <v>36</v>
      </c>
      <c r="L63" s="91" t="s">
        <v>68</v>
      </c>
      <c r="M63" s="91">
        <v>57</v>
      </c>
      <c r="N63" s="91">
        <v>81</v>
      </c>
      <c r="O63" s="91">
        <v>47</v>
      </c>
      <c r="P63" s="91">
        <f t="shared" si="12"/>
        <v>185</v>
      </c>
      <c r="Q63" s="91">
        <v>57</v>
      </c>
      <c r="R63" s="91">
        <v>50</v>
      </c>
      <c r="S63" s="89" t="s">
        <v>123</v>
      </c>
      <c r="T63" t="str">
        <f t="shared" si="8"/>
        <v>0303</v>
      </c>
      <c r="U63" t="e">
        <f>IF((G63=VLOOKUP(T63,#REF!,2,0)),1,0)</f>
        <v>#REF!</v>
      </c>
      <c r="V63">
        <f>SUMPRODUCT((B63=[1]Sheet1!$B:$B)*(G63=[1]Sheet1!$G:$G))</f>
        <v>2</v>
      </c>
      <c r="W63" t="e">
        <f>VLOOKUP(G63,#REF!,4,0)</f>
        <v>#REF!</v>
      </c>
      <c r="X63" t="e">
        <f>VLOOKUP(G63,#REF!,5,0)</f>
        <v>#REF!</v>
      </c>
      <c r="Y63" t="e">
        <f>VLOOKUP(G63,#REF!,6,0)</f>
        <v>#REF!</v>
      </c>
      <c r="Z63">
        <f>SUMPRODUCT((B63='[2]各校各专业人数 （防止重复'!$D:$D)*(G63='[2]各校各专业人数 （防止重复'!$G:$G))</f>
        <v>1</v>
      </c>
    </row>
    <row r="64" spans="1:26">
      <c r="A64">
        <f t="shared" si="11"/>
        <v>59</v>
      </c>
      <c r="B64" s="317" t="s">
        <v>30</v>
      </c>
      <c r="C64" t="s">
        <v>31</v>
      </c>
      <c r="D64" s="89" t="s">
        <v>32</v>
      </c>
      <c r="E64" s="90">
        <v>59</v>
      </c>
      <c r="F64" s="89" t="s">
        <v>78</v>
      </c>
      <c r="G64" s="91" t="s">
        <v>51</v>
      </c>
      <c r="H64" s="89"/>
      <c r="I64" s="91" t="s">
        <v>67</v>
      </c>
      <c r="J64" s="94">
        <v>3</v>
      </c>
      <c r="K64" s="89" t="s">
        <v>36</v>
      </c>
      <c r="L64" s="91" t="s">
        <v>68</v>
      </c>
      <c r="M64" s="91" t="s">
        <v>38</v>
      </c>
      <c r="N64" s="91" t="s">
        <v>38</v>
      </c>
      <c r="O64" s="91">
        <v>40</v>
      </c>
      <c r="P64" s="91">
        <f t="shared" si="12"/>
        <v>40</v>
      </c>
      <c r="Q64" s="91" t="s">
        <v>38</v>
      </c>
      <c r="R64" s="91">
        <v>50</v>
      </c>
      <c r="S64" s="89" t="s">
        <v>123</v>
      </c>
      <c r="T64" t="str">
        <f t="shared" si="8"/>
        <v>0313</v>
      </c>
      <c r="U64" t="e">
        <f>IF((G64=VLOOKUP(T64,#REF!,2,0)),1,0)</f>
        <v>#REF!</v>
      </c>
      <c r="V64">
        <f>SUMPRODUCT((B64=[1]Sheet1!$B:$B)*(G64=[1]Sheet1!$G:$G))</f>
        <v>4</v>
      </c>
      <c r="W64" t="e">
        <f>VLOOKUP(G64,#REF!,4,0)</f>
        <v>#REF!</v>
      </c>
      <c r="X64" t="e">
        <f>VLOOKUP(G64,#REF!,5,0)</f>
        <v>#REF!</v>
      </c>
      <c r="Y64" t="e">
        <f>VLOOKUP(G64,#REF!,6,0)</f>
        <v>#REF!</v>
      </c>
      <c r="Z64">
        <f>SUMPRODUCT((B64='[2]各校各专业人数 （防止重复'!$D:$D)*(G64='[2]各校各专业人数 （防止重复'!$G:$G))</f>
        <v>1</v>
      </c>
    </row>
    <row r="65" spans="1:26">
      <c r="A65">
        <f t="shared" si="11"/>
        <v>60</v>
      </c>
      <c r="B65" s="317" t="s">
        <v>30</v>
      </c>
      <c r="C65" t="s">
        <v>31</v>
      </c>
      <c r="D65" s="89" t="s">
        <v>32</v>
      </c>
      <c r="E65" s="90">
        <v>60</v>
      </c>
      <c r="F65" s="89" t="s">
        <v>81</v>
      </c>
      <c r="G65" s="89" t="s">
        <v>56</v>
      </c>
      <c r="H65" s="89"/>
      <c r="I65" s="91" t="s">
        <v>67</v>
      </c>
      <c r="J65" s="91">
        <v>3</v>
      </c>
      <c r="K65" s="89" t="s">
        <v>36</v>
      </c>
      <c r="L65" s="91" t="s">
        <v>68</v>
      </c>
      <c r="M65" s="91">
        <v>40</v>
      </c>
      <c r="N65" s="91">
        <v>47</v>
      </c>
      <c r="O65" s="91">
        <v>55</v>
      </c>
      <c r="P65" s="91">
        <f t="shared" si="12"/>
        <v>142</v>
      </c>
      <c r="Q65" s="91">
        <v>40</v>
      </c>
      <c r="R65" s="91">
        <v>50</v>
      </c>
      <c r="S65" s="89" t="s">
        <v>123</v>
      </c>
      <c r="T65" t="str">
        <f t="shared" si="8"/>
        <v>0403</v>
      </c>
      <c r="U65" t="e">
        <f>IF((G65=VLOOKUP(T65,#REF!,2,0)),1,0)</f>
        <v>#REF!</v>
      </c>
      <c r="V65">
        <f>SUMPRODUCT((B65=[1]Sheet1!$B:$B)*(G65=[1]Sheet1!$G:$G))</f>
        <v>4</v>
      </c>
      <c r="W65" t="e">
        <f>VLOOKUP(G65,#REF!,4,0)</f>
        <v>#REF!</v>
      </c>
      <c r="X65" t="e">
        <f>VLOOKUP(G65,#REF!,5,0)</f>
        <v>#REF!</v>
      </c>
      <c r="Y65" t="e">
        <f>VLOOKUP(G65,#REF!,6,0)</f>
        <v>#REF!</v>
      </c>
      <c r="Z65">
        <f>SUMPRODUCT((B65='[2]各校各专业人数 （防止重复'!$D:$D)*(G65='[2]各校各专业人数 （防止重复'!$G:$G))</f>
        <v>1</v>
      </c>
    </row>
    <row r="66" spans="1:26">
      <c r="A66">
        <f t="shared" si="11"/>
        <v>61</v>
      </c>
      <c r="B66" s="317" t="s">
        <v>30</v>
      </c>
      <c r="C66" t="s">
        <v>31</v>
      </c>
      <c r="D66" s="89" t="s">
        <v>32</v>
      </c>
      <c r="E66" s="90">
        <v>61</v>
      </c>
      <c r="F66" s="89" t="s">
        <v>82</v>
      </c>
      <c r="G66" s="89" t="s">
        <v>83</v>
      </c>
      <c r="H66" s="89"/>
      <c r="I66" s="91" t="s">
        <v>67</v>
      </c>
      <c r="J66" s="91">
        <v>3</v>
      </c>
      <c r="K66" s="89" t="s">
        <v>36</v>
      </c>
      <c r="L66" s="91" t="s">
        <v>68</v>
      </c>
      <c r="M66" s="91" t="s">
        <v>38</v>
      </c>
      <c r="N66" s="91">
        <v>95</v>
      </c>
      <c r="O66" s="91">
        <v>89</v>
      </c>
      <c r="P66" s="91">
        <f t="shared" si="12"/>
        <v>184</v>
      </c>
      <c r="Q66" s="91" t="s">
        <v>38</v>
      </c>
      <c r="R66" s="91">
        <v>50</v>
      </c>
      <c r="S66" s="89" t="s">
        <v>123</v>
      </c>
      <c r="T66" t="str">
        <f t="shared" si="8"/>
        <v>0435</v>
      </c>
      <c r="U66" t="e">
        <f>IF((G66=VLOOKUP(T66,#REF!,2,0)),1,0)</f>
        <v>#REF!</v>
      </c>
      <c r="V66">
        <f>SUMPRODUCT((B66=[1]Sheet1!$B:$B)*(G66=[1]Sheet1!$G:$G))</f>
        <v>2</v>
      </c>
      <c r="W66" t="e">
        <f>VLOOKUP(G66,#REF!,4,0)</f>
        <v>#REF!</v>
      </c>
      <c r="X66" t="e">
        <f>VLOOKUP(G66,#REF!,5,0)</f>
        <v>#REF!</v>
      </c>
      <c r="Y66" t="e">
        <f>VLOOKUP(G66,#REF!,6,0)</f>
        <v>#REF!</v>
      </c>
      <c r="Z66">
        <f>SUMPRODUCT((B66='[2]各校各专业人数 （防止重复'!$D:$D)*(G66='[2]各校各专业人数 （防止重复'!$G:$G))</f>
        <v>1</v>
      </c>
    </row>
    <row r="67" spans="1:26">
      <c r="A67">
        <f t="shared" ref="A67:A76" si="13">ROW()-5</f>
        <v>62</v>
      </c>
      <c r="B67" s="317" t="s">
        <v>30</v>
      </c>
      <c r="C67" t="s">
        <v>31</v>
      </c>
      <c r="D67" s="89" t="s">
        <v>32</v>
      </c>
      <c r="E67" s="90">
        <v>62</v>
      </c>
      <c r="F67" s="89" t="s">
        <v>88</v>
      </c>
      <c r="G67" s="91" t="s">
        <v>89</v>
      </c>
      <c r="H67" s="89"/>
      <c r="I67" s="91" t="s">
        <v>67</v>
      </c>
      <c r="J67" s="91">
        <v>3</v>
      </c>
      <c r="K67" s="89" t="s">
        <v>36</v>
      </c>
      <c r="L67" s="91" t="s">
        <v>68</v>
      </c>
      <c r="M67" s="91" t="s">
        <v>38</v>
      </c>
      <c r="N67" s="91">
        <v>99</v>
      </c>
      <c r="O67" s="91">
        <v>99</v>
      </c>
      <c r="P67" s="91">
        <f t="shared" si="12"/>
        <v>198</v>
      </c>
      <c r="Q67" s="91" t="s">
        <v>38</v>
      </c>
      <c r="R67" s="91">
        <v>100</v>
      </c>
      <c r="S67" s="89" t="s">
        <v>123</v>
      </c>
      <c r="T67" t="str">
        <f t="shared" si="8"/>
        <v>0503</v>
      </c>
      <c r="U67" t="e">
        <f>IF((G67=VLOOKUP(T67,#REF!,2,0)),1,0)</f>
        <v>#REF!</v>
      </c>
      <c r="V67">
        <f>SUMPRODUCT((B67=[1]Sheet1!$B:$B)*(G67=[1]Sheet1!$G:$G))</f>
        <v>2</v>
      </c>
      <c r="W67" t="e">
        <f>VLOOKUP(G67,#REF!,4,0)</f>
        <v>#REF!</v>
      </c>
      <c r="X67" t="e">
        <f>VLOOKUP(G67,#REF!,5,0)</f>
        <v>#REF!</v>
      </c>
      <c r="Y67" t="e">
        <f>VLOOKUP(G67,#REF!,6,0)</f>
        <v>#REF!</v>
      </c>
      <c r="Z67">
        <f>SUMPRODUCT((B67='[2]各校各专业人数 （防止重复'!$D:$D)*(G67='[2]各校各专业人数 （防止重复'!$G:$G))</f>
        <v>1</v>
      </c>
    </row>
    <row r="68" spans="1:26">
      <c r="A68">
        <f t="shared" si="13"/>
        <v>63</v>
      </c>
      <c r="B68" s="317" t="s">
        <v>30</v>
      </c>
      <c r="C68" t="s">
        <v>31</v>
      </c>
      <c r="D68" s="89" t="s">
        <v>32</v>
      </c>
      <c r="E68" s="90">
        <v>63</v>
      </c>
      <c r="F68" s="89" t="s">
        <v>90</v>
      </c>
      <c r="G68" s="89" t="s">
        <v>91</v>
      </c>
      <c r="H68" s="89"/>
      <c r="I68" s="91" t="s">
        <v>67</v>
      </c>
      <c r="J68" s="91">
        <v>3</v>
      </c>
      <c r="K68" s="89" t="s">
        <v>36</v>
      </c>
      <c r="L68" s="91" t="s">
        <v>68</v>
      </c>
      <c r="M68" s="91" t="s">
        <v>38</v>
      </c>
      <c r="N68" s="91">
        <v>43</v>
      </c>
      <c r="O68" s="91">
        <v>55</v>
      </c>
      <c r="P68" s="91">
        <f t="shared" si="12"/>
        <v>98</v>
      </c>
      <c r="Q68" s="91" t="s">
        <v>38</v>
      </c>
      <c r="R68" s="91">
        <v>50</v>
      </c>
      <c r="S68" s="89" t="s">
        <v>123</v>
      </c>
      <c r="T68" t="str">
        <f t="shared" si="8"/>
        <v>0507</v>
      </c>
      <c r="U68" t="e">
        <f>IF((G68=VLOOKUP(T68,#REF!,2,0)),1,0)</f>
        <v>#REF!</v>
      </c>
      <c r="V68">
        <f>SUMPRODUCT((B68=[1]Sheet1!$B:$B)*(G68=[1]Sheet1!$G:$G))</f>
        <v>2</v>
      </c>
      <c r="W68" t="e">
        <f>VLOOKUP(G68,#REF!,4,0)</f>
        <v>#REF!</v>
      </c>
      <c r="X68" t="e">
        <f>VLOOKUP(G68,#REF!,5,0)</f>
        <v>#REF!</v>
      </c>
      <c r="Y68" t="e">
        <f>VLOOKUP(G68,#REF!,6,0)</f>
        <v>#REF!</v>
      </c>
      <c r="Z68">
        <f>SUMPRODUCT((B68='[2]各校各专业人数 （防止重复'!$D:$D)*(G68='[2]各校各专业人数 （防止重复'!$G:$G))</f>
        <v>1</v>
      </c>
    </row>
    <row r="69" spans="1:26">
      <c r="A69">
        <f t="shared" si="13"/>
        <v>64</v>
      </c>
      <c r="B69" s="317" t="s">
        <v>30</v>
      </c>
      <c r="C69" t="s">
        <v>31</v>
      </c>
      <c r="D69" s="89" t="s">
        <v>32</v>
      </c>
      <c r="E69" s="90">
        <v>64</v>
      </c>
      <c r="F69" s="89" t="s">
        <v>92</v>
      </c>
      <c r="G69" s="89" t="s">
        <v>93</v>
      </c>
      <c r="H69" s="89"/>
      <c r="I69" s="91" t="s">
        <v>67</v>
      </c>
      <c r="J69" s="91">
        <v>3</v>
      </c>
      <c r="K69" s="89" t="s">
        <v>36</v>
      </c>
      <c r="L69" s="91" t="s">
        <v>68</v>
      </c>
      <c r="M69" s="91" t="s">
        <v>38</v>
      </c>
      <c r="N69" s="91">
        <v>80</v>
      </c>
      <c r="O69" s="91">
        <v>78</v>
      </c>
      <c r="P69" s="91">
        <f t="shared" si="12"/>
        <v>158</v>
      </c>
      <c r="Q69" s="91" t="s">
        <v>38</v>
      </c>
      <c r="R69" s="91">
        <v>50</v>
      </c>
      <c r="S69" s="89" t="s">
        <v>123</v>
      </c>
      <c r="T69" t="str">
        <f t="shared" si="8"/>
        <v>0508</v>
      </c>
      <c r="U69" t="e">
        <f>IF((G69=VLOOKUP(T69,#REF!,2,0)),1,0)</f>
        <v>#REF!</v>
      </c>
      <c r="V69">
        <f>SUMPRODUCT((B69=[1]Sheet1!$B:$B)*(G69=[1]Sheet1!$G:$G))</f>
        <v>2</v>
      </c>
      <c r="W69" t="e">
        <f>VLOOKUP(G69,#REF!,4,0)</f>
        <v>#REF!</v>
      </c>
      <c r="X69" t="e">
        <f>VLOOKUP(G69,#REF!,5,0)</f>
        <v>#REF!</v>
      </c>
      <c r="Y69" t="e">
        <f>VLOOKUP(G69,#REF!,6,0)</f>
        <v>#REF!</v>
      </c>
      <c r="Z69">
        <f>SUMPRODUCT((B69='[2]各校各专业人数 （防止重复'!$D:$D)*(G69='[2]各校各专业人数 （防止重复'!$G:$G))</f>
        <v>1</v>
      </c>
    </row>
    <row r="70" spans="1:26">
      <c r="A70">
        <f t="shared" si="13"/>
        <v>65</v>
      </c>
      <c r="B70" s="317" t="s">
        <v>30</v>
      </c>
      <c r="C70" t="s">
        <v>31</v>
      </c>
      <c r="D70" s="89" t="s">
        <v>32</v>
      </c>
      <c r="E70" s="90">
        <v>65</v>
      </c>
      <c r="F70" s="89" t="s">
        <v>127</v>
      </c>
      <c r="G70" s="89" t="s">
        <v>128</v>
      </c>
      <c r="H70" s="89"/>
      <c r="I70" s="91" t="s">
        <v>67</v>
      </c>
      <c r="J70" s="91">
        <v>3</v>
      </c>
      <c r="K70" s="89" t="s">
        <v>36</v>
      </c>
      <c r="L70" s="91" t="s">
        <v>68</v>
      </c>
      <c r="M70" s="91">
        <v>38</v>
      </c>
      <c r="N70" s="91">
        <v>36</v>
      </c>
      <c r="O70" s="91">
        <v>39</v>
      </c>
      <c r="P70" s="91">
        <f t="shared" si="12"/>
        <v>113</v>
      </c>
      <c r="Q70" s="91">
        <v>38</v>
      </c>
      <c r="R70" s="91">
        <v>50</v>
      </c>
      <c r="S70" s="89" t="s">
        <v>123</v>
      </c>
      <c r="T70" t="str">
        <f t="shared" si="8"/>
        <v>0519</v>
      </c>
      <c r="U70" t="e">
        <f>IF((G70=VLOOKUP(T70,#REF!,2,0)),1,0)</f>
        <v>#REF!</v>
      </c>
      <c r="V70">
        <f>SUMPRODUCT((B70=[1]Sheet1!$B:$B)*(G70=[1]Sheet1!$G:$G))</f>
        <v>1</v>
      </c>
      <c r="W70" t="e">
        <f>VLOOKUP(G70,#REF!,4,0)</f>
        <v>#REF!</v>
      </c>
      <c r="X70" t="e">
        <f>VLOOKUP(G70,#REF!,5,0)</f>
        <v>#REF!</v>
      </c>
      <c r="Y70" t="e">
        <f>VLOOKUP(G70,#REF!,6,0)</f>
        <v>#REF!</v>
      </c>
      <c r="Z70">
        <f>SUMPRODUCT((B70='[2]各校各专业人数 （防止重复'!$D:$D)*(G70='[2]各校各专业人数 （防止重复'!$G:$G))</f>
        <v>1</v>
      </c>
    </row>
    <row r="71" spans="1:26">
      <c r="A71">
        <f t="shared" si="13"/>
        <v>66</v>
      </c>
      <c r="B71" s="317" t="s">
        <v>30</v>
      </c>
      <c r="C71" t="s">
        <v>31</v>
      </c>
      <c r="D71" s="89" t="s">
        <v>32</v>
      </c>
      <c r="E71" s="90">
        <v>66</v>
      </c>
      <c r="F71" s="89" t="s">
        <v>96</v>
      </c>
      <c r="G71" s="91" t="s">
        <v>60</v>
      </c>
      <c r="H71" s="89"/>
      <c r="I71" s="91" t="s">
        <v>67</v>
      </c>
      <c r="J71" s="91">
        <v>3</v>
      </c>
      <c r="K71" s="89" t="s">
        <v>36</v>
      </c>
      <c r="L71" s="91" t="s">
        <v>68</v>
      </c>
      <c r="M71" s="91">
        <v>125</v>
      </c>
      <c r="N71" s="91">
        <v>90</v>
      </c>
      <c r="O71" s="91">
        <v>112</v>
      </c>
      <c r="P71" s="91">
        <f t="shared" si="12"/>
        <v>327</v>
      </c>
      <c r="Q71" s="91">
        <v>125</v>
      </c>
      <c r="R71" s="91">
        <v>100</v>
      </c>
      <c r="S71" s="89" t="s">
        <v>123</v>
      </c>
      <c r="T71" t="str">
        <f t="shared" si="8"/>
        <v>0603</v>
      </c>
      <c r="U71" t="e">
        <f>IF((G71=VLOOKUP(T71,#REF!,2,0)),1,0)</f>
        <v>#REF!</v>
      </c>
      <c r="V71">
        <f>SUMPRODUCT((B71=[1]Sheet1!$B:$B)*(G71=[1]Sheet1!$G:$G))</f>
        <v>4</v>
      </c>
      <c r="W71" t="e">
        <f>VLOOKUP(G71,#REF!,4,0)</f>
        <v>#REF!</v>
      </c>
      <c r="X71" t="e">
        <f>VLOOKUP(G71,#REF!,5,0)</f>
        <v>#REF!</v>
      </c>
      <c r="Y71" t="e">
        <f>VLOOKUP(G71,#REF!,6,0)</f>
        <v>#REF!</v>
      </c>
      <c r="Z71">
        <f>SUMPRODUCT((B71='[2]各校各专业人数 （防止重复'!$D:$D)*(G71='[2]各校各专业人数 （防止重复'!$G:$G))</f>
        <v>1</v>
      </c>
    </row>
    <row r="72" spans="1:26">
      <c r="A72">
        <f t="shared" si="13"/>
        <v>67</v>
      </c>
      <c r="B72" s="317" t="s">
        <v>30</v>
      </c>
      <c r="C72" t="s">
        <v>31</v>
      </c>
      <c r="D72" s="89" t="s">
        <v>32</v>
      </c>
      <c r="E72" s="90">
        <v>67</v>
      </c>
      <c r="F72" s="89" t="s">
        <v>129</v>
      </c>
      <c r="G72" s="91" t="s">
        <v>130</v>
      </c>
      <c r="H72" s="89"/>
      <c r="I72" s="91" t="s">
        <v>67</v>
      </c>
      <c r="J72" s="91">
        <v>3</v>
      </c>
      <c r="K72" s="89" t="s">
        <v>36</v>
      </c>
      <c r="L72" s="91" t="s">
        <v>68</v>
      </c>
      <c r="M72" s="91">
        <v>41</v>
      </c>
      <c r="N72" s="91">
        <v>95</v>
      </c>
      <c r="O72" s="91">
        <v>51</v>
      </c>
      <c r="P72" s="91">
        <f t="shared" si="12"/>
        <v>187</v>
      </c>
      <c r="Q72" s="91">
        <v>41</v>
      </c>
      <c r="R72" s="91">
        <v>50</v>
      </c>
      <c r="S72" s="89" t="s">
        <v>123</v>
      </c>
      <c r="T72" t="str">
        <f t="shared" si="8"/>
        <v>0610</v>
      </c>
      <c r="U72" t="e">
        <f>IF((G72=VLOOKUP(T72,#REF!,2,0)),1,0)</f>
        <v>#REF!</v>
      </c>
      <c r="V72">
        <f>SUMPRODUCT((B72=[1]Sheet1!$B:$B)*(G72=[1]Sheet1!$G:$G))</f>
        <v>1</v>
      </c>
      <c r="W72" t="e">
        <f>VLOOKUP(G72,#REF!,4,0)</f>
        <v>#REF!</v>
      </c>
      <c r="X72" t="e">
        <f>VLOOKUP(G72,#REF!,5,0)</f>
        <v>#REF!</v>
      </c>
      <c r="Y72" t="e">
        <f>VLOOKUP(G72,#REF!,6,0)</f>
        <v>#REF!</v>
      </c>
      <c r="Z72">
        <f>SUMPRODUCT((B72='[2]各校各专业人数 （防止重复'!$D:$D)*(G72='[2]各校各专业人数 （防止重复'!$G:$G))</f>
        <v>1</v>
      </c>
    </row>
    <row r="73" spans="1:26">
      <c r="A73">
        <f t="shared" si="13"/>
        <v>68</v>
      </c>
      <c r="B73" s="317" t="s">
        <v>30</v>
      </c>
      <c r="C73" t="s">
        <v>31</v>
      </c>
      <c r="D73" s="89" t="s">
        <v>32</v>
      </c>
      <c r="E73" s="90">
        <v>68</v>
      </c>
      <c r="F73" s="89" t="s">
        <v>131</v>
      </c>
      <c r="G73" s="91" t="s">
        <v>132</v>
      </c>
      <c r="H73" s="89"/>
      <c r="I73" s="91" t="s">
        <v>67</v>
      </c>
      <c r="J73" s="91">
        <v>3</v>
      </c>
      <c r="K73" s="89" t="s">
        <v>36</v>
      </c>
      <c r="L73" s="91" t="s">
        <v>68</v>
      </c>
      <c r="M73" s="91">
        <v>38</v>
      </c>
      <c r="N73" s="91">
        <v>35</v>
      </c>
      <c r="O73" s="91">
        <v>37</v>
      </c>
      <c r="P73" s="91">
        <f t="shared" si="12"/>
        <v>110</v>
      </c>
      <c r="Q73" s="91">
        <v>38</v>
      </c>
      <c r="R73" s="91">
        <v>50</v>
      </c>
      <c r="S73" s="89" t="s">
        <v>123</v>
      </c>
      <c r="T73" t="str">
        <f t="shared" si="8"/>
        <v>1206</v>
      </c>
      <c r="U73" t="e">
        <f>IF((G73=VLOOKUP(T73,#REF!,2,0)),1,0)</f>
        <v>#REF!</v>
      </c>
      <c r="V73">
        <f>SUMPRODUCT((B73=[1]Sheet1!$B:$B)*(G73=[1]Sheet1!$G:$G))</f>
        <v>1</v>
      </c>
      <c r="W73" t="e">
        <f>VLOOKUP(G73,#REF!,4,0)</f>
        <v>#REF!</v>
      </c>
      <c r="X73" t="e">
        <f>VLOOKUP(G73,#REF!,5,0)</f>
        <v>#REF!</v>
      </c>
      <c r="Y73" t="e">
        <f>VLOOKUP(G73,#REF!,6,0)</f>
        <v>#REF!</v>
      </c>
      <c r="Z73">
        <f>SUMPRODUCT((B73='[2]各校各专业人数 （防止重复'!$D:$D)*(G73='[2]各校各专业人数 （防止重复'!$G:$G))</f>
        <v>1</v>
      </c>
    </row>
    <row r="74" spans="1:26">
      <c r="A74">
        <f t="shared" si="13"/>
        <v>69</v>
      </c>
      <c r="B74" s="317" t="s">
        <v>30</v>
      </c>
      <c r="C74" t="s">
        <v>31</v>
      </c>
      <c r="D74" s="89" t="s">
        <v>32</v>
      </c>
      <c r="E74" s="90">
        <v>69</v>
      </c>
      <c r="F74" s="89" t="s">
        <v>133</v>
      </c>
      <c r="G74" s="91" t="s">
        <v>134</v>
      </c>
      <c r="H74" s="89"/>
      <c r="I74" s="91" t="s">
        <v>67</v>
      </c>
      <c r="J74" s="91">
        <v>3</v>
      </c>
      <c r="K74" s="89" t="s">
        <v>36</v>
      </c>
      <c r="L74" s="91" t="s">
        <v>68</v>
      </c>
      <c r="M74" s="91">
        <v>113</v>
      </c>
      <c r="N74" s="91">
        <v>87</v>
      </c>
      <c r="O74" s="91">
        <v>55</v>
      </c>
      <c r="P74" s="91">
        <f t="shared" si="12"/>
        <v>255</v>
      </c>
      <c r="Q74" s="91">
        <v>113</v>
      </c>
      <c r="R74" s="91">
        <v>50</v>
      </c>
      <c r="S74" s="89" t="s">
        <v>123</v>
      </c>
      <c r="T74" t="str">
        <f t="shared" si="8"/>
        <v>1420</v>
      </c>
      <c r="U74" t="e">
        <f>IF((G74=VLOOKUP(T74,#REF!,2,0)),1,0)</f>
        <v>#REF!</v>
      </c>
      <c r="V74">
        <f>SUMPRODUCT((B74=[1]Sheet1!$B:$B)*(G74=[1]Sheet1!$G:$G))</f>
        <v>2</v>
      </c>
      <c r="W74" t="e">
        <f>VLOOKUP(G74,#REF!,4,0)</f>
        <v>#REF!</v>
      </c>
      <c r="X74" t="e">
        <f>VLOOKUP(G74,#REF!,5,0)</f>
        <v>#REF!</v>
      </c>
      <c r="Y74" t="e">
        <f>VLOOKUP(G74,#REF!,6,0)</f>
        <v>#REF!</v>
      </c>
      <c r="Z74">
        <f>SUMPRODUCT((B74='[2]各校各专业人数 （防止重复'!$D:$D)*(G74='[2]各校各专业人数 （防止重复'!$G:$G))</f>
        <v>1</v>
      </c>
    </row>
    <row r="75" ht="24" spans="1:26">
      <c r="A75">
        <f t="shared" si="13"/>
        <v>70</v>
      </c>
      <c r="B75" s="95" t="s">
        <v>135</v>
      </c>
      <c r="C75" s="96" t="s">
        <v>136</v>
      </c>
      <c r="D75" s="97" t="s">
        <v>32</v>
      </c>
      <c r="E75" s="99">
        <v>1</v>
      </c>
      <c r="F75" s="100" t="s">
        <v>137</v>
      </c>
      <c r="G75" s="100" t="s">
        <v>44</v>
      </c>
      <c r="H75" s="101"/>
      <c r="I75" s="97" t="s">
        <v>35</v>
      </c>
      <c r="J75" s="104">
        <v>2</v>
      </c>
      <c r="K75" s="105" t="s">
        <v>36</v>
      </c>
      <c r="L75" s="91" t="s">
        <v>37</v>
      </c>
      <c r="M75" s="105">
        <v>0</v>
      </c>
      <c r="N75" s="105">
        <v>0</v>
      </c>
      <c r="O75" s="105">
        <v>0</v>
      </c>
      <c r="P75" s="105">
        <f t="shared" ref="P75:P102" si="14">M75+N75+O75</f>
        <v>0</v>
      </c>
      <c r="Q75" s="105">
        <v>0</v>
      </c>
      <c r="R75" s="105">
        <v>10</v>
      </c>
      <c r="S75" s="105" t="s">
        <v>138</v>
      </c>
      <c r="T75" t="str">
        <f t="shared" si="8"/>
        <v>0106</v>
      </c>
      <c r="U75" t="e">
        <f>IF((G75=VLOOKUP(T75,#REF!,2,0)),1,0)</f>
        <v>#REF!</v>
      </c>
      <c r="V75">
        <f>SUMPRODUCT((B75=[1]Sheet1!$B:$B)*(G75=[1]Sheet1!$G:$G))</f>
        <v>3</v>
      </c>
      <c r="W75" t="e">
        <f>VLOOKUP(G75,#REF!,4,0)</f>
        <v>#REF!</v>
      </c>
      <c r="X75" t="e">
        <f>VLOOKUP(G75,#REF!,5,0)</f>
        <v>#REF!</v>
      </c>
      <c r="Y75" t="e">
        <f>VLOOKUP(G75,#REF!,6,0)</f>
        <v>#REF!</v>
      </c>
      <c r="Z75">
        <f>SUMPRODUCT((B75='[2]各校各专业人数 （防止重复'!$D:$D)*(G75='[2]各校各专业人数 （防止重复'!$G:$G))</f>
        <v>1</v>
      </c>
    </row>
    <row r="76" ht="24" spans="1:26">
      <c r="A76">
        <f t="shared" si="13"/>
        <v>71</v>
      </c>
      <c r="B76" s="95" t="s">
        <v>135</v>
      </c>
      <c r="C76" s="96" t="s">
        <v>136</v>
      </c>
      <c r="D76" s="97" t="s">
        <v>32</v>
      </c>
      <c r="E76" s="99">
        <v>2</v>
      </c>
      <c r="F76" s="100" t="s">
        <v>33</v>
      </c>
      <c r="G76" s="100" t="s">
        <v>34</v>
      </c>
      <c r="H76" s="101"/>
      <c r="I76" s="97" t="s">
        <v>35</v>
      </c>
      <c r="J76" s="104">
        <v>2</v>
      </c>
      <c r="K76" s="105" t="s">
        <v>36</v>
      </c>
      <c r="L76" s="91" t="s">
        <v>37</v>
      </c>
      <c r="M76" s="105">
        <v>0</v>
      </c>
      <c r="N76" s="105">
        <v>0</v>
      </c>
      <c r="O76" s="105">
        <v>0</v>
      </c>
      <c r="P76" s="105">
        <f t="shared" si="14"/>
        <v>0</v>
      </c>
      <c r="Q76" s="105">
        <v>0</v>
      </c>
      <c r="R76" s="105">
        <v>10</v>
      </c>
      <c r="S76" s="105" t="s">
        <v>138</v>
      </c>
      <c r="T76" t="str">
        <f t="shared" si="8"/>
        <v>0203</v>
      </c>
      <c r="U76" t="e">
        <f>IF((G76=VLOOKUP(T76,#REF!,2,0)),1,0)</f>
        <v>#REF!</v>
      </c>
      <c r="V76">
        <f>SUMPRODUCT((B76=[1]Sheet1!$B:$B)*(G76=[1]Sheet1!$G:$G))</f>
        <v>2</v>
      </c>
      <c r="W76" t="e">
        <f>VLOOKUP(G76,#REF!,4,0)</f>
        <v>#REF!</v>
      </c>
      <c r="X76" t="e">
        <f>VLOOKUP(G76,#REF!,5,0)</f>
        <v>#REF!</v>
      </c>
      <c r="Y76" t="e">
        <f>VLOOKUP(G76,#REF!,6,0)</f>
        <v>#REF!</v>
      </c>
      <c r="Z76">
        <f>SUMPRODUCT((B76='[2]各校各专业人数 （防止重复'!$D:$D)*(G76='[2]各校各专业人数 （防止重复'!$G:$G))</f>
        <v>1</v>
      </c>
    </row>
    <row r="77" ht="24" spans="1:26">
      <c r="A77">
        <f t="shared" ref="A77:A86" si="15">ROW()-5</f>
        <v>72</v>
      </c>
      <c r="B77" s="95" t="s">
        <v>135</v>
      </c>
      <c r="C77" s="96" t="s">
        <v>136</v>
      </c>
      <c r="D77" s="97" t="s">
        <v>32</v>
      </c>
      <c r="E77" s="99">
        <v>3</v>
      </c>
      <c r="F77" s="100" t="s">
        <v>40</v>
      </c>
      <c r="G77" s="100" t="s">
        <v>41</v>
      </c>
      <c r="H77" s="101"/>
      <c r="I77" s="97" t="s">
        <v>35</v>
      </c>
      <c r="J77" s="104">
        <v>2</v>
      </c>
      <c r="K77" s="105" t="s">
        <v>36</v>
      </c>
      <c r="L77" s="91" t="s">
        <v>37</v>
      </c>
      <c r="M77" s="105">
        <v>0</v>
      </c>
      <c r="N77" s="105">
        <v>0</v>
      </c>
      <c r="O77" s="105">
        <v>0</v>
      </c>
      <c r="P77" s="105">
        <f t="shared" si="14"/>
        <v>0</v>
      </c>
      <c r="Q77" s="105">
        <v>0</v>
      </c>
      <c r="R77" s="105">
        <v>10</v>
      </c>
      <c r="S77" s="105" t="s">
        <v>138</v>
      </c>
      <c r="T77" t="str">
        <f t="shared" ref="T77:T107" si="16">MID(F77,1,4)</f>
        <v>0318</v>
      </c>
      <c r="U77" t="e">
        <f>IF((G77=VLOOKUP(T77,#REF!,2,0)),1,0)</f>
        <v>#REF!</v>
      </c>
      <c r="V77">
        <f>SUMPRODUCT((B77=[1]Sheet1!$B:$B)*(G77=[1]Sheet1!$G:$G))</f>
        <v>2</v>
      </c>
      <c r="W77" t="e">
        <f>VLOOKUP(G77,#REF!,4,0)</f>
        <v>#REF!</v>
      </c>
      <c r="X77" t="e">
        <f>VLOOKUP(G77,#REF!,5,0)</f>
        <v>#REF!</v>
      </c>
      <c r="Y77" t="e">
        <f>VLOOKUP(G77,#REF!,6,0)</f>
        <v>#REF!</v>
      </c>
      <c r="Z77">
        <f>SUMPRODUCT((B77='[2]各校各专业人数 （防止重复'!$D:$D)*(G77='[2]各校各专业人数 （防止重复'!$G:$G))</f>
        <v>1</v>
      </c>
    </row>
    <row r="78" ht="24" spans="1:26">
      <c r="A78">
        <f t="shared" si="15"/>
        <v>73</v>
      </c>
      <c r="B78" s="95" t="s">
        <v>135</v>
      </c>
      <c r="C78" s="96" t="s">
        <v>136</v>
      </c>
      <c r="D78" s="97" t="s">
        <v>32</v>
      </c>
      <c r="E78" s="99">
        <v>4</v>
      </c>
      <c r="F78" s="100" t="s">
        <v>43</v>
      </c>
      <c r="G78" s="100" t="s">
        <v>44</v>
      </c>
      <c r="H78" s="101"/>
      <c r="I78" s="97" t="s">
        <v>45</v>
      </c>
      <c r="J78" s="104">
        <v>2</v>
      </c>
      <c r="K78" s="105" t="s">
        <v>36</v>
      </c>
      <c r="L78" s="91" t="s">
        <v>46</v>
      </c>
      <c r="M78" s="105">
        <v>23</v>
      </c>
      <c r="N78" s="105">
        <v>15</v>
      </c>
      <c r="O78" s="105">
        <v>25</v>
      </c>
      <c r="P78" s="105">
        <f t="shared" si="14"/>
        <v>63</v>
      </c>
      <c r="Q78" s="105">
        <v>23</v>
      </c>
      <c r="R78" s="105">
        <v>40</v>
      </c>
      <c r="S78" s="105"/>
      <c r="T78" t="str">
        <f t="shared" si="16"/>
        <v>0106</v>
      </c>
      <c r="U78" t="e">
        <f>IF((G78=VLOOKUP(T78,#REF!,2,0)),1,0)</f>
        <v>#REF!</v>
      </c>
      <c r="V78">
        <f>SUMPRODUCT((B78=[1]Sheet1!$B:$B)*(G78=[1]Sheet1!$G:$G))</f>
        <v>3</v>
      </c>
      <c r="W78" t="e">
        <f>VLOOKUP(G78,#REF!,4,0)</f>
        <v>#REF!</v>
      </c>
      <c r="X78" t="e">
        <f>VLOOKUP(G78,#REF!,5,0)</f>
        <v>#REF!</v>
      </c>
      <c r="Y78" t="e">
        <f>VLOOKUP(G78,#REF!,6,0)</f>
        <v>#REF!</v>
      </c>
      <c r="Z78">
        <f>SUMPRODUCT((B78='[2]各校各专业人数 （防止重复'!$D:$D)*(G78='[2]各校各专业人数 （防止重复'!$G:$G))</f>
        <v>1</v>
      </c>
    </row>
    <row r="79" ht="24" spans="1:26">
      <c r="A79">
        <f t="shared" si="15"/>
        <v>74</v>
      </c>
      <c r="B79" s="95" t="s">
        <v>135</v>
      </c>
      <c r="C79" s="96" t="s">
        <v>136</v>
      </c>
      <c r="D79" s="97" t="s">
        <v>32</v>
      </c>
      <c r="E79" s="99">
        <v>5</v>
      </c>
      <c r="F79" s="100" t="s">
        <v>139</v>
      </c>
      <c r="G79" s="100" t="s">
        <v>140</v>
      </c>
      <c r="H79" s="101"/>
      <c r="I79" s="97" t="s">
        <v>45</v>
      </c>
      <c r="J79" s="104">
        <v>2</v>
      </c>
      <c r="K79" s="105" t="s">
        <v>36</v>
      </c>
      <c r="L79" s="91" t="s">
        <v>46</v>
      </c>
      <c r="M79" s="105">
        <v>22</v>
      </c>
      <c r="N79" s="105">
        <v>20</v>
      </c>
      <c r="O79" s="105">
        <v>28</v>
      </c>
      <c r="P79" s="105">
        <f t="shared" si="14"/>
        <v>70</v>
      </c>
      <c r="Q79" s="105">
        <v>22</v>
      </c>
      <c r="R79" s="105">
        <v>40</v>
      </c>
      <c r="S79" s="105"/>
      <c r="T79" t="str">
        <f t="shared" si="16"/>
        <v>0208</v>
      </c>
      <c r="U79" t="e">
        <f>IF((G79=VLOOKUP(T79,#REF!,2,0)),1,0)</f>
        <v>#REF!</v>
      </c>
      <c r="V79">
        <f>SUMPRODUCT((B79=[1]Sheet1!$B:$B)*(G79=[1]Sheet1!$G:$G))</f>
        <v>1</v>
      </c>
      <c r="W79" t="e">
        <f>VLOOKUP(G79,#REF!,4,0)</f>
        <v>#REF!</v>
      </c>
      <c r="X79" t="e">
        <f>VLOOKUP(G79,#REF!,5,0)</f>
        <v>#REF!</v>
      </c>
      <c r="Y79" t="e">
        <f>VLOOKUP(G79,#REF!,6,0)</f>
        <v>#REF!</v>
      </c>
      <c r="Z79">
        <f>SUMPRODUCT((B79='[2]各校各专业人数 （防止重复'!$D:$D)*(G79='[2]各校各专业人数 （防止重复'!$G:$G))</f>
        <v>1</v>
      </c>
    </row>
    <row r="80" ht="24" spans="1:26">
      <c r="A80">
        <f t="shared" si="15"/>
        <v>75</v>
      </c>
      <c r="B80" s="95" t="s">
        <v>135</v>
      </c>
      <c r="C80" s="96" t="s">
        <v>136</v>
      </c>
      <c r="D80" s="97" t="s">
        <v>32</v>
      </c>
      <c r="E80" s="99">
        <v>6</v>
      </c>
      <c r="F80" s="100" t="s">
        <v>141</v>
      </c>
      <c r="G80" s="100" t="s">
        <v>41</v>
      </c>
      <c r="H80" s="101"/>
      <c r="I80" s="97" t="s">
        <v>45</v>
      </c>
      <c r="J80" s="104">
        <v>2</v>
      </c>
      <c r="K80" s="105" t="s">
        <v>36</v>
      </c>
      <c r="L80" s="91" t="s">
        <v>46</v>
      </c>
      <c r="M80" s="105">
        <v>0</v>
      </c>
      <c r="N80" s="105">
        <v>0</v>
      </c>
      <c r="O80" s="105">
        <v>21</v>
      </c>
      <c r="P80" s="105">
        <f t="shared" si="14"/>
        <v>21</v>
      </c>
      <c r="Q80" s="105">
        <v>0</v>
      </c>
      <c r="R80" s="105">
        <v>30</v>
      </c>
      <c r="S80" s="105"/>
      <c r="T80" t="str">
        <f t="shared" si="16"/>
        <v>0318</v>
      </c>
      <c r="U80" t="e">
        <f>IF((G80=VLOOKUP(T80,#REF!,2,0)),1,0)</f>
        <v>#REF!</v>
      </c>
      <c r="V80">
        <f>SUMPRODUCT((B80=[1]Sheet1!$B:$B)*(G80=[1]Sheet1!$G:$G))</f>
        <v>2</v>
      </c>
      <c r="W80" t="e">
        <f>VLOOKUP(G80,#REF!,4,0)</f>
        <v>#REF!</v>
      </c>
      <c r="X80" t="e">
        <f>VLOOKUP(G80,#REF!,5,0)</f>
        <v>#REF!</v>
      </c>
      <c r="Y80" t="e">
        <f>VLOOKUP(G80,#REF!,6,0)</f>
        <v>#REF!</v>
      </c>
      <c r="Z80">
        <f>SUMPRODUCT((B80='[2]各校各专业人数 （防止重复'!$D:$D)*(G80='[2]各校各专业人数 （防止重复'!$G:$G))</f>
        <v>1</v>
      </c>
    </row>
    <row r="81" ht="24" spans="1:26">
      <c r="A81">
        <f t="shared" si="15"/>
        <v>76</v>
      </c>
      <c r="B81" s="95" t="s">
        <v>135</v>
      </c>
      <c r="C81" s="96" t="s">
        <v>136</v>
      </c>
      <c r="D81" s="97" t="s">
        <v>32</v>
      </c>
      <c r="E81" s="99">
        <v>7</v>
      </c>
      <c r="F81" s="100" t="s">
        <v>53</v>
      </c>
      <c r="G81" s="100" t="s">
        <v>54</v>
      </c>
      <c r="H81" s="101"/>
      <c r="I81" s="97" t="s">
        <v>45</v>
      </c>
      <c r="J81" s="104">
        <v>2</v>
      </c>
      <c r="K81" s="105" t="s">
        <v>36</v>
      </c>
      <c r="L81" s="91" t="s">
        <v>46</v>
      </c>
      <c r="M81" s="105">
        <v>0</v>
      </c>
      <c r="N81" s="105">
        <v>0</v>
      </c>
      <c r="O81" s="105">
        <v>0</v>
      </c>
      <c r="P81" s="105">
        <f t="shared" si="14"/>
        <v>0</v>
      </c>
      <c r="Q81" s="105">
        <v>0</v>
      </c>
      <c r="R81" s="105">
        <v>50</v>
      </c>
      <c r="S81" s="105" t="s">
        <v>138</v>
      </c>
      <c r="T81" t="str">
        <f t="shared" si="16"/>
        <v>0319</v>
      </c>
      <c r="U81" t="e">
        <f>IF((G81=VLOOKUP(T81,#REF!,2,0)),1,0)</f>
        <v>#REF!</v>
      </c>
      <c r="V81">
        <f>SUMPRODUCT((B81=[1]Sheet1!$B:$B)*(G81=[1]Sheet1!$G:$G))</f>
        <v>0</v>
      </c>
      <c r="W81" t="e">
        <f>VLOOKUP(G81,#REF!,4,0)</f>
        <v>#REF!</v>
      </c>
      <c r="X81" t="e">
        <f>VLOOKUP(G81,#REF!,5,0)</f>
        <v>#REF!</v>
      </c>
      <c r="Y81" t="e">
        <f>VLOOKUP(G81,#REF!,6,0)</f>
        <v>#REF!</v>
      </c>
      <c r="Z81">
        <f>SUMPRODUCT((B81='[2]各校各专业人数 （防止重复'!$D:$D)*(G81='[2]各校各专业人数 （防止重复'!$G:$G))</f>
        <v>0</v>
      </c>
    </row>
    <row r="82" ht="24" spans="1:26">
      <c r="A82">
        <f t="shared" si="15"/>
        <v>77</v>
      </c>
      <c r="B82" s="95" t="s">
        <v>135</v>
      </c>
      <c r="C82" s="96" t="s">
        <v>136</v>
      </c>
      <c r="D82" s="97" t="s">
        <v>32</v>
      </c>
      <c r="E82" s="99">
        <v>8</v>
      </c>
      <c r="F82" s="100" t="s">
        <v>55</v>
      </c>
      <c r="G82" s="100" t="s">
        <v>56</v>
      </c>
      <c r="H82" s="101"/>
      <c r="I82" s="100" t="s">
        <v>45</v>
      </c>
      <c r="J82" s="104">
        <v>2</v>
      </c>
      <c r="K82" s="105" t="s">
        <v>36</v>
      </c>
      <c r="L82" s="91" t="s">
        <v>46</v>
      </c>
      <c r="M82" s="105">
        <v>0</v>
      </c>
      <c r="N82" s="105">
        <v>25</v>
      </c>
      <c r="O82" s="105">
        <v>30</v>
      </c>
      <c r="P82" s="105">
        <f t="shared" si="14"/>
        <v>55</v>
      </c>
      <c r="Q82" s="105">
        <v>0</v>
      </c>
      <c r="R82" s="105">
        <v>30</v>
      </c>
      <c r="S82" s="105"/>
      <c r="T82" t="str">
        <f t="shared" si="16"/>
        <v>0403</v>
      </c>
      <c r="U82" t="e">
        <f>IF((G82=VLOOKUP(T82,#REF!,2,0)),1,0)</f>
        <v>#REF!</v>
      </c>
      <c r="V82">
        <f>SUMPRODUCT((B82=[1]Sheet1!$B:$B)*(G82=[1]Sheet1!$G:$G))</f>
        <v>3</v>
      </c>
      <c r="W82" t="e">
        <f>VLOOKUP(G82,#REF!,4,0)</f>
        <v>#REF!</v>
      </c>
      <c r="X82" t="e">
        <f>VLOOKUP(G82,#REF!,5,0)</f>
        <v>#REF!</v>
      </c>
      <c r="Y82" t="e">
        <f>VLOOKUP(G82,#REF!,6,0)</f>
        <v>#REF!</v>
      </c>
      <c r="Z82">
        <f>SUMPRODUCT((B82='[2]各校各专业人数 （防止重复'!$D:$D)*(G82='[2]各校各专业人数 （防止重复'!$G:$G))</f>
        <v>1</v>
      </c>
    </row>
    <row r="83" ht="24" spans="1:26">
      <c r="A83">
        <f t="shared" si="15"/>
        <v>78</v>
      </c>
      <c r="B83" s="95" t="s">
        <v>135</v>
      </c>
      <c r="C83" s="96" t="s">
        <v>136</v>
      </c>
      <c r="D83" s="97" t="s">
        <v>32</v>
      </c>
      <c r="E83" s="99">
        <v>9</v>
      </c>
      <c r="F83" s="100" t="s">
        <v>142</v>
      </c>
      <c r="G83" s="100" t="s">
        <v>93</v>
      </c>
      <c r="H83" s="101"/>
      <c r="I83" s="100" t="s">
        <v>45</v>
      </c>
      <c r="J83" s="104">
        <v>2</v>
      </c>
      <c r="K83" s="105" t="s">
        <v>36</v>
      </c>
      <c r="L83" s="91" t="s">
        <v>46</v>
      </c>
      <c r="M83" s="105">
        <v>0</v>
      </c>
      <c r="N83" s="105">
        <v>0</v>
      </c>
      <c r="O83" s="105">
        <v>0</v>
      </c>
      <c r="P83" s="105">
        <f t="shared" si="14"/>
        <v>0</v>
      </c>
      <c r="Q83" s="105">
        <v>0</v>
      </c>
      <c r="R83" s="105">
        <v>50</v>
      </c>
      <c r="S83" s="105" t="s">
        <v>138</v>
      </c>
      <c r="T83" t="str">
        <f t="shared" si="16"/>
        <v>0508</v>
      </c>
      <c r="U83" t="e">
        <f>IF((G83=VLOOKUP(T83,#REF!,2,0)),1,0)</f>
        <v>#REF!</v>
      </c>
      <c r="V83">
        <f>SUMPRODUCT((B83=[1]Sheet1!$B:$B)*(G83=[1]Sheet1!$G:$G))</f>
        <v>1</v>
      </c>
      <c r="W83" t="e">
        <f>VLOOKUP(G83,#REF!,4,0)</f>
        <v>#REF!</v>
      </c>
      <c r="X83" t="e">
        <f>VLOOKUP(G83,#REF!,5,0)</f>
        <v>#REF!</v>
      </c>
      <c r="Y83" t="e">
        <f>VLOOKUP(G83,#REF!,6,0)</f>
        <v>#REF!</v>
      </c>
      <c r="Z83">
        <f>SUMPRODUCT((B83='[2]各校各专业人数 （防止重复'!$D:$D)*(G83='[2]各校各专业人数 （防止重复'!$G:$G))</f>
        <v>1</v>
      </c>
    </row>
    <row r="84" ht="24" spans="1:26">
      <c r="A84">
        <f t="shared" si="15"/>
        <v>79</v>
      </c>
      <c r="B84" s="95" t="s">
        <v>135</v>
      </c>
      <c r="C84" s="96" t="s">
        <v>136</v>
      </c>
      <c r="D84" s="97" t="s">
        <v>32</v>
      </c>
      <c r="E84" s="99">
        <v>10</v>
      </c>
      <c r="F84" s="100" t="s">
        <v>143</v>
      </c>
      <c r="G84" s="100" t="s">
        <v>60</v>
      </c>
      <c r="H84" s="101"/>
      <c r="I84" s="100" t="s">
        <v>45</v>
      </c>
      <c r="J84" s="104">
        <v>2</v>
      </c>
      <c r="K84" s="105" t="s">
        <v>36</v>
      </c>
      <c r="L84" s="91" t="s">
        <v>46</v>
      </c>
      <c r="M84" s="105">
        <v>0</v>
      </c>
      <c r="N84" s="105">
        <v>0</v>
      </c>
      <c r="O84" s="105">
        <v>12</v>
      </c>
      <c r="P84" s="105">
        <f t="shared" si="14"/>
        <v>12</v>
      </c>
      <c r="Q84" s="105">
        <v>0</v>
      </c>
      <c r="R84" s="105">
        <v>30</v>
      </c>
      <c r="S84" s="105"/>
      <c r="T84" t="str">
        <f t="shared" si="16"/>
        <v>0603</v>
      </c>
      <c r="U84" t="e">
        <f>IF((G84=VLOOKUP(T84,#REF!,2,0)),1,0)</f>
        <v>#REF!</v>
      </c>
      <c r="V84">
        <f>SUMPRODUCT((B84=[1]Sheet1!$B:$B)*(G84=[1]Sheet1!$G:$G))</f>
        <v>2</v>
      </c>
      <c r="W84" t="e">
        <f>VLOOKUP(G84,#REF!,4,0)</f>
        <v>#REF!</v>
      </c>
      <c r="X84" t="e">
        <f>VLOOKUP(G84,#REF!,5,0)</f>
        <v>#REF!</v>
      </c>
      <c r="Y84" t="e">
        <f>VLOOKUP(G84,#REF!,6,0)</f>
        <v>#REF!</v>
      </c>
      <c r="Z84">
        <f>SUMPRODUCT((B84='[2]各校各专业人数 （防止重复'!$D:$D)*(G84='[2]各校各专业人数 （防止重复'!$G:$G))</f>
        <v>1</v>
      </c>
    </row>
    <row r="85" ht="24" spans="1:26">
      <c r="A85">
        <f t="shared" si="15"/>
        <v>80</v>
      </c>
      <c r="B85" s="95" t="s">
        <v>135</v>
      </c>
      <c r="C85" s="96" t="s">
        <v>136</v>
      </c>
      <c r="D85" s="97" t="s">
        <v>32</v>
      </c>
      <c r="E85" s="99">
        <v>11</v>
      </c>
      <c r="F85" s="100" t="s">
        <v>144</v>
      </c>
      <c r="G85" s="102" t="s">
        <v>145</v>
      </c>
      <c r="H85" s="101"/>
      <c r="I85" s="97" t="s">
        <v>45</v>
      </c>
      <c r="J85" s="104">
        <v>2</v>
      </c>
      <c r="K85" s="105" t="s">
        <v>36</v>
      </c>
      <c r="L85" s="91" t="s">
        <v>46</v>
      </c>
      <c r="M85" s="105">
        <v>15</v>
      </c>
      <c r="N85" s="105">
        <v>19</v>
      </c>
      <c r="O85" s="105">
        <v>22</v>
      </c>
      <c r="P85" s="105">
        <f t="shared" si="14"/>
        <v>56</v>
      </c>
      <c r="Q85" s="105">
        <v>15</v>
      </c>
      <c r="R85" s="105">
        <v>30</v>
      </c>
      <c r="S85" s="105"/>
      <c r="T85" t="str">
        <f t="shared" si="16"/>
        <v>0614</v>
      </c>
      <c r="U85" t="e">
        <f>IF((G85=VLOOKUP(T85,#REF!,2,0)),1,0)</f>
        <v>#REF!</v>
      </c>
      <c r="V85">
        <f>SUMPRODUCT((B85=[1]Sheet1!$B:$B)*(G85=[1]Sheet1!$G:$G))</f>
        <v>0</v>
      </c>
      <c r="W85" t="e">
        <f>VLOOKUP(G85,#REF!,4,0)</f>
        <v>#REF!</v>
      </c>
      <c r="X85" t="e">
        <f>VLOOKUP(G85,#REF!,5,0)</f>
        <v>#REF!</v>
      </c>
      <c r="Y85" t="e">
        <f>VLOOKUP(G85,#REF!,6,0)</f>
        <v>#REF!</v>
      </c>
      <c r="Z85">
        <f>SUMPRODUCT((B85='[2]各校各专业人数 （防止重复'!$D:$D)*(G85='[2]各校各专业人数 （防止重复'!$G:$G))</f>
        <v>0</v>
      </c>
    </row>
    <row r="86" ht="24" spans="1:26">
      <c r="A86">
        <f t="shared" si="15"/>
        <v>81</v>
      </c>
      <c r="B86" s="95" t="s">
        <v>135</v>
      </c>
      <c r="C86" s="96" t="s">
        <v>136</v>
      </c>
      <c r="D86" s="97" t="s">
        <v>32</v>
      </c>
      <c r="E86" s="99">
        <v>12</v>
      </c>
      <c r="F86" s="100" t="s">
        <v>63</v>
      </c>
      <c r="G86" s="100" t="s">
        <v>64</v>
      </c>
      <c r="H86" s="101"/>
      <c r="I86" s="100" t="s">
        <v>45</v>
      </c>
      <c r="J86" s="104">
        <v>2</v>
      </c>
      <c r="K86" s="105" t="s">
        <v>36</v>
      </c>
      <c r="L86" s="91" t="s">
        <v>46</v>
      </c>
      <c r="M86" s="105">
        <v>71</v>
      </c>
      <c r="N86" s="105">
        <v>51</v>
      </c>
      <c r="O86" s="105">
        <v>46</v>
      </c>
      <c r="P86" s="105">
        <f t="shared" si="14"/>
        <v>168</v>
      </c>
      <c r="Q86" s="105">
        <v>71</v>
      </c>
      <c r="R86" s="105">
        <v>20</v>
      </c>
      <c r="S86" s="105"/>
      <c r="T86" t="str">
        <f t="shared" si="16"/>
        <v>1501</v>
      </c>
      <c r="U86" t="e">
        <f>IF((G86=VLOOKUP(T86,#REF!,2,0)),1,0)</f>
        <v>#REF!</v>
      </c>
      <c r="V86">
        <f>SUMPRODUCT((B86=[1]Sheet1!$B:$B)*(G86=[1]Sheet1!$G:$G))</f>
        <v>2</v>
      </c>
      <c r="W86" t="e">
        <f>VLOOKUP(G86,#REF!,4,0)</f>
        <v>#REF!</v>
      </c>
      <c r="X86" t="e">
        <f>VLOOKUP(G86,#REF!,5,0)</f>
        <v>#REF!</v>
      </c>
      <c r="Y86" t="e">
        <f>VLOOKUP(G86,#REF!,6,0)</f>
        <v>#REF!</v>
      </c>
      <c r="Z86">
        <f>SUMPRODUCT((B86='[2]各校各专业人数 （防止重复'!$D:$D)*(G86='[2]各校各专业人数 （防止重复'!$G:$G))</f>
        <v>1</v>
      </c>
    </row>
    <row r="87" spans="1:26">
      <c r="A87">
        <f t="shared" ref="A87:A96" si="17">ROW()-5</f>
        <v>82</v>
      </c>
      <c r="B87" s="95" t="s">
        <v>135</v>
      </c>
      <c r="C87" s="96" t="s">
        <v>136</v>
      </c>
      <c r="D87" s="97" t="s">
        <v>32</v>
      </c>
      <c r="E87" s="99">
        <v>13</v>
      </c>
      <c r="F87" s="100" t="s">
        <v>66</v>
      </c>
      <c r="G87" s="100" t="s">
        <v>44</v>
      </c>
      <c r="H87" s="101"/>
      <c r="I87" s="100" t="s">
        <v>67</v>
      </c>
      <c r="J87" s="104">
        <v>2</v>
      </c>
      <c r="K87" s="105" t="s">
        <v>36</v>
      </c>
      <c r="L87" s="100" t="s">
        <v>110</v>
      </c>
      <c r="M87" s="105">
        <v>0</v>
      </c>
      <c r="N87" s="105">
        <v>0</v>
      </c>
      <c r="O87" s="105">
        <v>0</v>
      </c>
      <c r="P87" s="105">
        <f t="shared" si="14"/>
        <v>0</v>
      </c>
      <c r="Q87" s="105">
        <v>0</v>
      </c>
      <c r="R87" s="105">
        <v>20</v>
      </c>
      <c r="S87" s="105" t="s">
        <v>138</v>
      </c>
      <c r="T87" t="str">
        <f t="shared" si="16"/>
        <v>0106</v>
      </c>
      <c r="U87" t="e">
        <f>IF((G87=VLOOKUP(T87,#REF!,2,0)),1,0)</f>
        <v>#REF!</v>
      </c>
      <c r="V87">
        <f>SUMPRODUCT((B87=[1]Sheet1!$B:$B)*(G87=[1]Sheet1!$G:$G))</f>
        <v>3</v>
      </c>
      <c r="W87" t="e">
        <f>VLOOKUP(G87,#REF!,4,0)</f>
        <v>#REF!</v>
      </c>
      <c r="X87" t="e">
        <f>VLOOKUP(G87,#REF!,5,0)</f>
        <v>#REF!</v>
      </c>
      <c r="Y87" t="e">
        <f>VLOOKUP(G87,#REF!,6,0)</f>
        <v>#REF!</v>
      </c>
      <c r="Z87">
        <f>SUMPRODUCT((B87='[2]各校各专业人数 （防止重复'!$D:$D)*(G87='[2]各校各专业人数 （防止重复'!$G:$G))</f>
        <v>1</v>
      </c>
    </row>
    <row r="88" spans="1:26">
      <c r="A88">
        <f t="shared" si="17"/>
        <v>83</v>
      </c>
      <c r="B88" s="95" t="s">
        <v>135</v>
      </c>
      <c r="C88" s="96" t="s">
        <v>136</v>
      </c>
      <c r="D88" s="97" t="s">
        <v>32</v>
      </c>
      <c r="E88" s="99">
        <v>14</v>
      </c>
      <c r="F88" s="100" t="s">
        <v>66</v>
      </c>
      <c r="G88" s="100" t="s">
        <v>44</v>
      </c>
      <c r="H88" s="101"/>
      <c r="I88" s="100" t="s">
        <v>67</v>
      </c>
      <c r="J88" s="104">
        <v>3</v>
      </c>
      <c r="K88" s="105" t="s">
        <v>36</v>
      </c>
      <c r="L88" s="91" t="s">
        <v>68</v>
      </c>
      <c r="M88" s="105">
        <v>107</v>
      </c>
      <c r="N88" s="105">
        <v>82</v>
      </c>
      <c r="O88" s="105">
        <v>28</v>
      </c>
      <c r="P88" s="105">
        <f t="shared" si="14"/>
        <v>217</v>
      </c>
      <c r="Q88" s="105">
        <v>107</v>
      </c>
      <c r="R88" s="105">
        <v>40</v>
      </c>
      <c r="S88" s="105"/>
      <c r="T88" t="str">
        <f t="shared" si="16"/>
        <v>0106</v>
      </c>
      <c r="U88" t="e">
        <f>IF((G88=VLOOKUP(T88,#REF!,2,0)),1,0)</f>
        <v>#REF!</v>
      </c>
      <c r="V88">
        <f>SUMPRODUCT((B88=[1]Sheet1!$B:$B)*(G88=[1]Sheet1!$G:$G))</f>
        <v>3</v>
      </c>
      <c r="W88" t="e">
        <f>VLOOKUP(G88,#REF!,4,0)</f>
        <v>#REF!</v>
      </c>
      <c r="X88" t="e">
        <f>VLOOKUP(G88,#REF!,5,0)</f>
        <v>#REF!</v>
      </c>
      <c r="Y88" t="e">
        <f>VLOOKUP(G88,#REF!,6,0)</f>
        <v>#REF!</v>
      </c>
      <c r="Z88">
        <f>SUMPRODUCT((B88='[2]各校各专业人数 （防止重复'!$D:$D)*(G88='[2]各校各专业人数 （防止重复'!$G:$G))</f>
        <v>1</v>
      </c>
    </row>
    <row r="89" spans="1:26">
      <c r="A89">
        <f t="shared" si="17"/>
        <v>84</v>
      </c>
      <c r="B89" s="95" t="s">
        <v>135</v>
      </c>
      <c r="C89" s="96" t="s">
        <v>136</v>
      </c>
      <c r="D89" s="97" t="s">
        <v>32</v>
      </c>
      <c r="E89" s="99">
        <v>15</v>
      </c>
      <c r="F89" s="100" t="s">
        <v>71</v>
      </c>
      <c r="G89" s="100" t="s">
        <v>72</v>
      </c>
      <c r="H89" s="101"/>
      <c r="I89" s="100" t="s">
        <v>67</v>
      </c>
      <c r="J89" s="104">
        <v>3</v>
      </c>
      <c r="K89" s="105" t="s">
        <v>36</v>
      </c>
      <c r="L89" s="91" t="s">
        <v>68</v>
      </c>
      <c r="M89" s="105">
        <v>0</v>
      </c>
      <c r="N89" s="105">
        <v>0</v>
      </c>
      <c r="O89" s="105">
        <v>50</v>
      </c>
      <c r="P89" s="105">
        <f t="shared" si="14"/>
        <v>50</v>
      </c>
      <c r="Q89" s="105">
        <v>0</v>
      </c>
      <c r="R89" s="105">
        <v>40</v>
      </c>
      <c r="S89" s="105"/>
      <c r="T89" t="str">
        <f t="shared" si="16"/>
        <v>0127</v>
      </c>
      <c r="U89" t="e">
        <f>IF((G89=VLOOKUP(T89,#REF!,2,0)),1,0)</f>
        <v>#REF!</v>
      </c>
      <c r="V89">
        <f>SUMPRODUCT((B89=[1]Sheet1!$B:$B)*(G89=[1]Sheet1!$G:$G))</f>
        <v>1</v>
      </c>
      <c r="W89" t="e">
        <f>VLOOKUP(G89,#REF!,4,0)</f>
        <v>#REF!</v>
      </c>
      <c r="X89" t="e">
        <f>VLOOKUP(G89,#REF!,5,0)</f>
        <v>#REF!</v>
      </c>
      <c r="Y89" t="e">
        <f>VLOOKUP(G89,#REF!,6,0)</f>
        <v>#REF!</v>
      </c>
      <c r="Z89">
        <f>SUMPRODUCT((B89='[2]各校各专业人数 （防止重复'!$D:$D)*(G89='[2]各校各专业人数 （防止重复'!$G:$G))</f>
        <v>1</v>
      </c>
    </row>
    <row r="90" spans="1:26">
      <c r="A90">
        <f t="shared" si="17"/>
        <v>85</v>
      </c>
      <c r="B90" s="95" t="s">
        <v>135</v>
      </c>
      <c r="C90" s="96" t="s">
        <v>136</v>
      </c>
      <c r="D90" s="97" t="s">
        <v>32</v>
      </c>
      <c r="E90" s="99">
        <v>16</v>
      </c>
      <c r="F90" s="100" t="s">
        <v>73</v>
      </c>
      <c r="G90" s="100" t="s">
        <v>34</v>
      </c>
      <c r="H90" s="101"/>
      <c r="I90" s="100" t="s">
        <v>67</v>
      </c>
      <c r="J90" s="104">
        <v>3</v>
      </c>
      <c r="K90" s="105" t="s">
        <v>36</v>
      </c>
      <c r="L90" s="91" t="s">
        <v>68</v>
      </c>
      <c r="M90" s="105">
        <v>51</v>
      </c>
      <c r="N90" s="105">
        <v>72</v>
      </c>
      <c r="O90" s="105">
        <v>35</v>
      </c>
      <c r="P90" s="105">
        <f t="shared" si="14"/>
        <v>158</v>
      </c>
      <c r="Q90" s="105">
        <v>51</v>
      </c>
      <c r="R90" s="105">
        <v>40</v>
      </c>
      <c r="S90" s="105"/>
      <c r="T90" t="str">
        <f t="shared" si="16"/>
        <v>0203</v>
      </c>
      <c r="U90" t="e">
        <f>IF((G90=VLOOKUP(T90,#REF!,2,0)),1,0)</f>
        <v>#REF!</v>
      </c>
      <c r="V90">
        <f>SUMPRODUCT((B90=[1]Sheet1!$B:$B)*(G90=[1]Sheet1!$G:$G))</f>
        <v>2</v>
      </c>
      <c r="W90" t="e">
        <f>VLOOKUP(G90,#REF!,4,0)</f>
        <v>#REF!</v>
      </c>
      <c r="X90" t="e">
        <f>VLOOKUP(G90,#REF!,5,0)</f>
        <v>#REF!</v>
      </c>
      <c r="Y90" t="e">
        <f>VLOOKUP(G90,#REF!,6,0)</f>
        <v>#REF!</v>
      </c>
      <c r="Z90">
        <f>SUMPRODUCT((B90='[2]各校各专业人数 （防止重复'!$D:$D)*(G90='[2]各校各专业人数 （防止重复'!$G:$G))</f>
        <v>1</v>
      </c>
    </row>
    <row r="91" spans="1:26">
      <c r="A91">
        <f t="shared" si="17"/>
        <v>86</v>
      </c>
      <c r="B91" s="95" t="s">
        <v>135</v>
      </c>
      <c r="C91" s="96" t="s">
        <v>136</v>
      </c>
      <c r="D91" s="97" t="s">
        <v>32</v>
      </c>
      <c r="E91" s="99">
        <v>17</v>
      </c>
      <c r="F91" s="97" t="s">
        <v>146</v>
      </c>
      <c r="G91" s="97" t="s">
        <v>147</v>
      </c>
      <c r="H91" s="101"/>
      <c r="I91" s="100" t="s">
        <v>67</v>
      </c>
      <c r="J91" s="104">
        <v>3</v>
      </c>
      <c r="K91" s="105" t="s">
        <v>36</v>
      </c>
      <c r="L91" s="91" t="s">
        <v>68</v>
      </c>
      <c r="M91" s="105">
        <v>0</v>
      </c>
      <c r="N91" s="105">
        <v>48</v>
      </c>
      <c r="O91" s="105">
        <v>21</v>
      </c>
      <c r="P91" s="105">
        <f t="shared" si="14"/>
        <v>69</v>
      </c>
      <c r="Q91" s="105">
        <v>0</v>
      </c>
      <c r="R91" s="105">
        <v>40</v>
      </c>
      <c r="S91" s="105"/>
      <c r="T91" t="str">
        <f t="shared" si="16"/>
        <v>0306</v>
      </c>
      <c r="U91" t="e">
        <f>IF((G91=VLOOKUP(T91,#REF!,2,0)),1,0)</f>
        <v>#REF!</v>
      </c>
      <c r="V91">
        <f>SUMPRODUCT((B91=[1]Sheet1!$B:$B)*(G91=[1]Sheet1!$G:$G))</f>
        <v>2</v>
      </c>
      <c r="W91" t="e">
        <f>VLOOKUP(G91,#REF!,4,0)</f>
        <v>#REF!</v>
      </c>
      <c r="X91" t="e">
        <f>VLOOKUP(G91,#REF!,5,0)</f>
        <v>#REF!</v>
      </c>
      <c r="Y91" t="e">
        <f>VLOOKUP(G91,#REF!,6,0)</f>
        <v>#REF!</v>
      </c>
      <c r="Z91">
        <f>SUMPRODUCT((B91='[2]各校各专业人数 （防止重复'!$D:$D)*(G91='[2]各校各专业人数 （防止重复'!$G:$G))</f>
        <v>1</v>
      </c>
    </row>
    <row r="92" spans="1:26">
      <c r="A92">
        <f t="shared" si="17"/>
        <v>87</v>
      </c>
      <c r="B92" s="95" t="s">
        <v>135</v>
      </c>
      <c r="C92" s="96" t="s">
        <v>136</v>
      </c>
      <c r="D92" s="97" t="s">
        <v>32</v>
      </c>
      <c r="E92" s="99">
        <v>18</v>
      </c>
      <c r="F92" s="97" t="s">
        <v>78</v>
      </c>
      <c r="G92" s="97" t="s">
        <v>51</v>
      </c>
      <c r="H92" s="101"/>
      <c r="I92" s="100" t="s">
        <v>67</v>
      </c>
      <c r="J92" s="104">
        <v>3</v>
      </c>
      <c r="K92" s="105" t="s">
        <v>36</v>
      </c>
      <c r="L92" s="91" t="s">
        <v>68</v>
      </c>
      <c r="M92" s="105">
        <v>53</v>
      </c>
      <c r="N92" s="105">
        <v>47</v>
      </c>
      <c r="O92" s="105">
        <v>27</v>
      </c>
      <c r="P92" s="105">
        <f t="shared" si="14"/>
        <v>127</v>
      </c>
      <c r="Q92" s="105">
        <v>53</v>
      </c>
      <c r="R92" s="105">
        <v>40</v>
      </c>
      <c r="S92" s="105"/>
      <c r="T92" t="str">
        <f t="shared" si="16"/>
        <v>0313</v>
      </c>
      <c r="U92" t="e">
        <f>IF((G92=VLOOKUP(T92,#REF!,2,0)),1,0)</f>
        <v>#REF!</v>
      </c>
      <c r="V92">
        <f>SUMPRODUCT((B92=[1]Sheet1!$B:$B)*(G92=[1]Sheet1!$G:$G))</f>
        <v>1</v>
      </c>
      <c r="W92" t="e">
        <f>VLOOKUP(G92,#REF!,4,0)</f>
        <v>#REF!</v>
      </c>
      <c r="X92" t="e">
        <f>VLOOKUP(G92,#REF!,5,0)</f>
        <v>#REF!</v>
      </c>
      <c r="Y92" t="e">
        <f>VLOOKUP(G92,#REF!,6,0)</f>
        <v>#REF!</v>
      </c>
      <c r="Z92">
        <f>SUMPRODUCT((B92='[2]各校各专业人数 （防止重复'!$D:$D)*(G92='[2]各校各专业人数 （防止重复'!$G:$G))</f>
        <v>1</v>
      </c>
    </row>
    <row r="93" spans="1:26">
      <c r="A93">
        <f t="shared" si="17"/>
        <v>88</v>
      </c>
      <c r="B93" s="95" t="s">
        <v>135</v>
      </c>
      <c r="C93" s="96" t="s">
        <v>136</v>
      </c>
      <c r="D93" s="97" t="s">
        <v>32</v>
      </c>
      <c r="E93" s="99">
        <v>19</v>
      </c>
      <c r="F93" s="100" t="s">
        <v>81</v>
      </c>
      <c r="G93" s="100" t="s">
        <v>56</v>
      </c>
      <c r="H93" s="101"/>
      <c r="I93" s="100" t="s">
        <v>67</v>
      </c>
      <c r="J93" s="104">
        <v>3</v>
      </c>
      <c r="K93" s="105" t="s">
        <v>36</v>
      </c>
      <c r="L93" s="91" t="s">
        <v>68</v>
      </c>
      <c r="M93" s="105">
        <v>48</v>
      </c>
      <c r="N93" s="105">
        <v>98</v>
      </c>
      <c r="O93" s="105">
        <v>41</v>
      </c>
      <c r="P93" s="105">
        <f t="shared" si="14"/>
        <v>187</v>
      </c>
      <c r="Q93" s="105">
        <v>48</v>
      </c>
      <c r="R93" s="105">
        <v>40</v>
      </c>
      <c r="S93" s="105"/>
      <c r="T93" t="str">
        <f t="shared" si="16"/>
        <v>0403</v>
      </c>
      <c r="U93" t="e">
        <f>IF((G93=VLOOKUP(T93,#REF!,2,0)),1,0)</f>
        <v>#REF!</v>
      </c>
      <c r="V93">
        <f>SUMPRODUCT((B93=[1]Sheet1!$B:$B)*(G93=[1]Sheet1!$G:$G))</f>
        <v>3</v>
      </c>
      <c r="W93" t="e">
        <f>VLOOKUP(G93,#REF!,4,0)</f>
        <v>#REF!</v>
      </c>
      <c r="X93" t="e">
        <f>VLOOKUP(G93,#REF!,5,0)</f>
        <v>#REF!</v>
      </c>
      <c r="Y93" t="e">
        <f>VLOOKUP(G93,#REF!,6,0)</f>
        <v>#REF!</v>
      </c>
      <c r="Z93">
        <f>SUMPRODUCT((B93='[2]各校各专业人数 （防止重复'!$D:$D)*(G93='[2]各校各专业人数 （防止重复'!$G:$G))</f>
        <v>1</v>
      </c>
    </row>
    <row r="94" spans="1:26">
      <c r="A94">
        <f t="shared" si="17"/>
        <v>89</v>
      </c>
      <c r="B94" s="95" t="s">
        <v>135</v>
      </c>
      <c r="C94" s="96" t="s">
        <v>136</v>
      </c>
      <c r="D94" s="97" t="s">
        <v>32</v>
      </c>
      <c r="E94" s="99">
        <v>20</v>
      </c>
      <c r="F94" s="100" t="s">
        <v>84</v>
      </c>
      <c r="G94" s="100" t="s">
        <v>85</v>
      </c>
      <c r="H94" s="101"/>
      <c r="I94" s="100" t="s">
        <v>67</v>
      </c>
      <c r="J94" s="104">
        <v>3</v>
      </c>
      <c r="K94" s="105" t="s">
        <v>36</v>
      </c>
      <c r="L94" s="91" t="s">
        <v>68</v>
      </c>
      <c r="M94" s="105">
        <v>0</v>
      </c>
      <c r="N94" s="105">
        <v>0</v>
      </c>
      <c r="O94" s="105">
        <v>27</v>
      </c>
      <c r="P94" s="105">
        <f t="shared" si="14"/>
        <v>27</v>
      </c>
      <c r="Q94" s="105">
        <v>0</v>
      </c>
      <c r="R94" s="105">
        <v>40</v>
      </c>
      <c r="S94" s="105"/>
      <c r="T94" t="str">
        <f t="shared" si="16"/>
        <v>0439</v>
      </c>
      <c r="U94" t="e">
        <f>IF((G94=VLOOKUP(T94,#REF!,2,0)),1,0)</f>
        <v>#REF!</v>
      </c>
      <c r="V94">
        <f>SUMPRODUCT((B94=[1]Sheet1!$B:$B)*(G94=[1]Sheet1!$G:$G))</f>
        <v>1</v>
      </c>
      <c r="W94" t="e">
        <f>VLOOKUP(G94,#REF!,4,0)</f>
        <v>#REF!</v>
      </c>
      <c r="X94" t="e">
        <f>VLOOKUP(G94,#REF!,5,0)</f>
        <v>#REF!</v>
      </c>
      <c r="Y94" t="e">
        <f>VLOOKUP(G94,#REF!,6,0)</f>
        <v>#REF!</v>
      </c>
      <c r="Z94">
        <f>SUMPRODUCT((B94='[2]各校各专业人数 （防止重复'!$D:$D)*(G94='[2]各校各专业人数 （防止重复'!$G:$G))</f>
        <v>1</v>
      </c>
    </row>
    <row r="95" spans="1:26">
      <c r="A95">
        <f t="shared" si="17"/>
        <v>90</v>
      </c>
      <c r="B95" s="95" t="s">
        <v>135</v>
      </c>
      <c r="C95" s="96" t="s">
        <v>136</v>
      </c>
      <c r="D95" s="97" t="s">
        <v>32</v>
      </c>
      <c r="E95" s="99">
        <v>21</v>
      </c>
      <c r="F95" s="100" t="s">
        <v>86</v>
      </c>
      <c r="G95" s="100" t="s">
        <v>87</v>
      </c>
      <c r="H95" s="101"/>
      <c r="I95" s="100" t="s">
        <v>67</v>
      </c>
      <c r="J95" s="104">
        <v>3</v>
      </c>
      <c r="K95" s="105" t="s">
        <v>36</v>
      </c>
      <c r="L95" s="91" t="s">
        <v>68</v>
      </c>
      <c r="M95" s="105">
        <v>53</v>
      </c>
      <c r="N95" s="105">
        <v>46</v>
      </c>
      <c r="O95" s="105">
        <v>46</v>
      </c>
      <c r="P95" s="105">
        <f t="shared" si="14"/>
        <v>145</v>
      </c>
      <c r="Q95" s="105">
        <v>53</v>
      </c>
      <c r="R95" s="105">
        <v>50</v>
      </c>
      <c r="S95" s="105"/>
      <c r="T95" t="str">
        <f t="shared" si="16"/>
        <v>0501</v>
      </c>
      <c r="U95" t="e">
        <f>IF((G95=VLOOKUP(T95,#REF!,2,0)),1,0)</f>
        <v>#REF!</v>
      </c>
      <c r="V95">
        <f>SUMPRODUCT((B95=[1]Sheet1!$B:$B)*(G95=[1]Sheet1!$G:$G))</f>
        <v>1</v>
      </c>
      <c r="W95" t="e">
        <f>VLOOKUP(G95,#REF!,4,0)</f>
        <v>#REF!</v>
      </c>
      <c r="X95" t="e">
        <f>VLOOKUP(G95,#REF!,5,0)</f>
        <v>#REF!</v>
      </c>
      <c r="Y95" t="e">
        <f>VLOOKUP(G95,#REF!,6,0)</f>
        <v>#REF!</v>
      </c>
      <c r="Z95">
        <f>SUMPRODUCT((B95='[2]各校各专业人数 （防止重复'!$D:$D)*(G95='[2]各校各专业人数 （防止重复'!$G:$G))</f>
        <v>1</v>
      </c>
    </row>
    <row r="96" spans="1:26">
      <c r="A96">
        <f t="shared" si="17"/>
        <v>91</v>
      </c>
      <c r="B96" s="95" t="s">
        <v>135</v>
      </c>
      <c r="C96" s="96" t="s">
        <v>136</v>
      </c>
      <c r="D96" s="97" t="s">
        <v>32</v>
      </c>
      <c r="E96" s="99">
        <v>22</v>
      </c>
      <c r="F96" s="100" t="s">
        <v>88</v>
      </c>
      <c r="G96" s="100" t="s">
        <v>89</v>
      </c>
      <c r="H96" s="101"/>
      <c r="I96" s="100" t="s">
        <v>67</v>
      </c>
      <c r="J96" s="104">
        <v>3</v>
      </c>
      <c r="K96" s="105" t="s">
        <v>36</v>
      </c>
      <c r="L96" s="91" t="s">
        <v>68</v>
      </c>
      <c r="M96" s="105">
        <v>0</v>
      </c>
      <c r="N96" s="105">
        <v>0</v>
      </c>
      <c r="O96" s="105">
        <v>43</v>
      </c>
      <c r="P96" s="105">
        <f t="shared" si="14"/>
        <v>43</v>
      </c>
      <c r="Q96" s="105">
        <v>0</v>
      </c>
      <c r="R96" s="105">
        <v>50</v>
      </c>
      <c r="S96" s="105"/>
      <c r="T96" t="str">
        <f t="shared" si="16"/>
        <v>0503</v>
      </c>
      <c r="U96" t="e">
        <f>IF((G96=VLOOKUP(T96,#REF!,2,0)),1,0)</f>
        <v>#REF!</v>
      </c>
      <c r="V96">
        <f>SUMPRODUCT((B96=[1]Sheet1!$B:$B)*(G96=[1]Sheet1!$G:$G))</f>
        <v>1</v>
      </c>
      <c r="W96" t="e">
        <f>VLOOKUP(G96,#REF!,4,0)</f>
        <v>#REF!</v>
      </c>
      <c r="X96" t="e">
        <f>VLOOKUP(G96,#REF!,5,0)</f>
        <v>#REF!</v>
      </c>
      <c r="Y96" t="e">
        <f>VLOOKUP(G96,#REF!,6,0)</f>
        <v>#REF!</v>
      </c>
      <c r="Z96">
        <f>SUMPRODUCT((B96='[2]各校各专业人数 （防止重复'!$D:$D)*(G96='[2]各校各专业人数 （防止重复'!$G:$G))</f>
        <v>1</v>
      </c>
    </row>
    <row r="97" spans="1:26">
      <c r="A97">
        <f t="shared" ref="A97:A106" si="18">ROW()-5</f>
        <v>92</v>
      </c>
      <c r="B97" s="95" t="s">
        <v>135</v>
      </c>
      <c r="C97" s="96" t="s">
        <v>136</v>
      </c>
      <c r="D97" s="97" t="s">
        <v>32</v>
      </c>
      <c r="E97" s="99">
        <v>23</v>
      </c>
      <c r="F97" s="100" t="s">
        <v>148</v>
      </c>
      <c r="G97" s="100" t="s">
        <v>91</v>
      </c>
      <c r="H97" s="101"/>
      <c r="I97" s="100" t="s">
        <v>67</v>
      </c>
      <c r="J97" s="104">
        <v>3</v>
      </c>
      <c r="K97" s="105" t="s">
        <v>36</v>
      </c>
      <c r="L97" s="91" t="s">
        <v>68</v>
      </c>
      <c r="M97" s="105">
        <v>0</v>
      </c>
      <c r="N97" s="105">
        <v>0</v>
      </c>
      <c r="O97" s="105">
        <v>26</v>
      </c>
      <c r="P97" s="105">
        <f t="shared" si="14"/>
        <v>26</v>
      </c>
      <c r="Q97" s="105">
        <v>0</v>
      </c>
      <c r="R97" s="105">
        <v>50</v>
      </c>
      <c r="S97" s="105"/>
      <c r="T97" t="str">
        <f t="shared" si="16"/>
        <v>0507</v>
      </c>
      <c r="U97" t="e">
        <f>IF((G97=VLOOKUP(T97,#REF!,2,0)),1,0)</f>
        <v>#REF!</v>
      </c>
      <c r="V97">
        <f>SUMPRODUCT((B97=[1]Sheet1!$B:$B)*(G97=[1]Sheet1!$G:$G))</f>
        <v>1</v>
      </c>
      <c r="W97" t="e">
        <f>VLOOKUP(G97,#REF!,4,0)</f>
        <v>#REF!</v>
      </c>
      <c r="X97" t="e">
        <f>VLOOKUP(G97,#REF!,5,0)</f>
        <v>#REF!</v>
      </c>
      <c r="Y97" t="e">
        <f>VLOOKUP(G97,#REF!,6,0)</f>
        <v>#REF!</v>
      </c>
      <c r="Z97">
        <f>SUMPRODUCT((B97='[2]各校各专业人数 （防止重复'!$D:$D)*(G97='[2]各校各专业人数 （防止重复'!$G:$G))</f>
        <v>1</v>
      </c>
    </row>
    <row r="98" spans="1:26">
      <c r="A98">
        <f t="shared" si="18"/>
        <v>93</v>
      </c>
      <c r="B98" s="95" t="s">
        <v>135</v>
      </c>
      <c r="C98" s="96" t="s">
        <v>136</v>
      </c>
      <c r="D98" s="97" t="s">
        <v>32</v>
      </c>
      <c r="E98" s="99">
        <v>24</v>
      </c>
      <c r="F98" s="100" t="s">
        <v>149</v>
      </c>
      <c r="G98" s="100" t="s">
        <v>93</v>
      </c>
      <c r="H98" s="101"/>
      <c r="I98" s="100" t="s">
        <v>67</v>
      </c>
      <c r="J98" s="104">
        <v>3</v>
      </c>
      <c r="K98" s="105" t="s">
        <v>36</v>
      </c>
      <c r="L98" s="91" t="s">
        <v>68</v>
      </c>
      <c r="M98" s="105">
        <v>0</v>
      </c>
      <c r="N98" s="105">
        <v>87</v>
      </c>
      <c r="O98" s="105">
        <v>65</v>
      </c>
      <c r="P98" s="105">
        <f t="shared" si="14"/>
        <v>152</v>
      </c>
      <c r="Q98" s="105">
        <v>0</v>
      </c>
      <c r="R98" s="105">
        <v>50</v>
      </c>
      <c r="S98" s="105"/>
      <c r="T98" t="str">
        <f t="shared" si="16"/>
        <v>0508</v>
      </c>
      <c r="U98" t="e">
        <f>IF((G98=VLOOKUP(T98,#REF!,2,0)),1,0)</f>
        <v>#REF!</v>
      </c>
      <c r="V98">
        <f>SUMPRODUCT((B98=[1]Sheet1!$B:$B)*(G98=[1]Sheet1!$G:$G))</f>
        <v>1</v>
      </c>
      <c r="W98" t="e">
        <f>VLOOKUP(G98,#REF!,4,0)</f>
        <v>#REF!</v>
      </c>
      <c r="X98" t="e">
        <f>VLOOKUP(G98,#REF!,5,0)</f>
        <v>#REF!</v>
      </c>
      <c r="Y98" t="e">
        <f>VLOOKUP(G98,#REF!,6,0)</f>
        <v>#REF!</v>
      </c>
      <c r="Z98">
        <f>SUMPRODUCT((B98='[2]各校各专业人数 （防止重复'!$D:$D)*(G98='[2]各校各专业人数 （防止重复'!$G:$G))</f>
        <v>1</v>
      </c>
    </row>
    <row r="99" spans="1:26">
      <c r="A99">
        <f t="shared" si="18"/>
        <v>94</v>
      </c>
      <c r="B99" s="95" t="s">
        <v>135</v>
      </c>
      <c r="C99" s="96" t="s">
        <v>136</v>
      </c>
      <c r="D99" s="97" t="s">
        <v>32</v>
      </c>
      <c r="E99" s="99">
        <v>25</v>
      </c>
      <c r="F99" s="100" t="s">
        <v>150</v>
      </c>
      <c r="G99" s="100" t="s">
        <v>151</v>
      </c>
      <c r="H99" s="101"/>
      <c r="I99" s="100" t="s">
        <v>67</v>
      </c>
      <c r="J99" s="104">
        <v>3</v>
      </c>
      <c r="K99" s="105" t="s">
        <v>36</v>
      </c>
      <c r="L99" s="91" t="s">
        <v>68</v>
      </c>
      <c r="M99" s="105">
        <v>0</v>
      </c>
      <c r="N99" s="105">
        <v>0</v>
      </c>
      <c r="O99" s="105">
        <v>0</v>
      </c>
      <c r="P99" s="105">
        <f t="shared" si="14"/>
        <v>0</v>
      </c>
      <c r="Q99" s="105">
        <v>0</v>
      </c>
      <c r="R99" s="105">
        <v>30</v>
      </c>
      <c r="S99" s="105" t="s">
        <v>138</v>
      </c>
      <c r="T99" t="str">
        <f t="shared" si="16"/>
        <v>0510</v>
      </c>
      <c r="U99" t="e">
        <f>IF((G99=VLOOKUP(T99,#REF!,2,0)),1,0)</f>
        <v>#REF!</v>
      </c>
      <c r="V99">
        <f>SUMPRODUCT((B99=[1]Sheet1!$B:$B)*(G99=[1]Sheet1!$G:$G))</f>
        <v>1</v>
      </c>
      <c r="W99" t="e">
        <f>VLOOKUP(G99,#REF!,4,0)</f>
        <v>#REF!</v>
      </c>
      <c r="X99" t="e">
        <f>VLOOKUP(G99,#REF!,5,0)</f>
        <v>#REF!</v>
      </c>
      <c r="Y99" t="e">
        <f>VLOOKUP(G99,#REF!,6,0)</f>
        <v>#REF!</v>
      </c>
      <c r="Z99">
        <f>SUMPRODUCT((B99='[2]各校各专业人数 （防止重复'!$D:$D)*(G99='[2]各校各专业人数 （防止重复'!$G:$G))</f>
        <v>0</v>
      </c>
    </row>
    <row r="100" spans="1:26">
      <c r="A100">
        <f t="shared" si="18"/>
        <v>95</v>
      </c>
      <c r="B100" s="95" t="s">
        <v>135</v>
      </c>
      <c r="C100" s="96" t="s">
        <v>136</v>
      </c>
      <c r="D100" s="97" t="s">
        <v>32</v>
      </c>
      <c r="E100" s="99">
        <v>26</v>
      </c>
      <c r="F100" s="100" t="s">
        <v>96</v>
      </c>
      <c r="G100" s="100" t="s">
        <v>60</v>
      </c>
      <c r="H100" s="101"/>
      <c r="I100" s="100" t="s">
        <v>67</v>
      </c>
      <c r="J100" s="104">
        <v>3</v>
      </c>
      <c r="K100" s="105" t="s">
        <v>36</v>
      </c>
      <c r="L100" s="91" t="s">
        <v>68</v>
      </c>
      <c r="M100" s="105">
        <v>54</v>
      </c>
      <c r="N100" s="105">
        <v>52</v>
      </c>
      <c r="O100" s="105">
        <v>46</v>
      </c>
      <c r="P100" s="105">
        <f t="shared" si="14"/>
        <v>152</v>
      </c>
      <c r="Q100" s="105">
        <v>54</v>
      </c>
      <c r="R100" s="105">
        <v>40</v>
      </c>
      <c r="S100" s="105"/>
      <c r="T100" t="str">
        <f t="shared" si="16"/>
        <v>0603</v>
      </c>
      <c r="U100" t="e">
        <f>IF((G100=VLOOKUP(T100,#REF!,2,0)),1,0)</f>
        <v>#REF!</v>
      </c>
      <c r="V100">
        <f>SUMPRODUCT((B100=[1]Sheet1!$B:$B)*(G100=[1]Sheet1!$G:$G))</f>
        <v>2</v>
      </c>
      <c r="W100" t="e">
        <f>VLOOKUP(G100,#REF!,4,0)</f>
        <v>#REF!</v>
      </c>
      <c r="X100" t="e">
        <f>VLOOKUP(G100,#REF!,5,0)</f>
        <v>#REF!</v>
      </c>
      <c r="Y100" t="e">
        <f>VLOOKUP(G100,#REF!,6,0)</f>
        <v>#REF!</v>
      </c>
      <c r="Z100">
        <f>SUMPRODUCT((B100='[2]各校各专业人数 （防止重复'!$D:$D)*(G100='[2]各校各专业人数 （防止重复'!$G:$G))</f>
        <v>1</v>
      </c>
    </row>
    <row r="101" spans="1:26">
      <c r="A101">
        <f t="shared" si="18"/>
        <v>96</v>
      </c>
      <c r="B101" s="95" t="s">
        <v>135</v>
      </c>
      <c r="C101" s="96" t="s">
        <v>136</v>
      </c>
      <c r="D101" s="97" t="s">
        <v>32</v>
      </c>
      <c r="E101" s="99">
        <v>27</v>
      </c>
      <c r="F101" s="100" t="s">
        <v>152</v>
      </c>
      <c r="G101" s="102" t="s">
        <v>145</v>
      </c>
      <c r="H101" s="101"/>
      <c r="I101" s="100" t="s">
        <v>67</v>
      </c>
      <c r="J101" s="104">
        <v>3</v>
      </c>
      <c r="K101" s="105" t="s">
        <v>36</v>
      </c>
      <c r="L101" s="91" t="s">
        <v>68</v>
      </c>
      <c r="M101" s="105">
        <v>53</v>
      </c>
      <c r="N101" s="105">
        <v>44</v>
      </c>
      <c r="O101" s="105">
        <v>16</v>
      </c>
      <c r="P101" s="105">
        <f t="shared" si="14"/>
        <v>113</v>
      </c>
      <c r="Q101" s="105">
        <v>53</v>
      </c>
      <c r="R101" s="105">
        <v>40</v>
      </c>
      <c r="S101" s="105"/>
      <c r="T101" t="str">
        <f t="shared" si="16"/>
        <v>0614</v>
      </c>
      <c r="U101" t="e">
        <f>IF((G101=VLOOKUP(T101,#REF!,2,0)),1,0)</f>
        <v>#REF!</v>
      </c>
      <c r="V101">
        <f>SUMPRODUCT((B101=[1]Sheet1!$B:$B)*(G101=[1]Sheet1!$G:$G))</f>
        <v>0</v>
      </c>
      <c r="W101" t="e">
        <f>VLOOKUP(G101,#REF!,4,0)</f>
        <v>#REF!</v>
      </c>
      <c r="X101" t="e">
        <f>VLOOKUP(G101,#REF!,5,0)</f>
        <v>#REF!</v>
      </c>
      <c r="Y101" t="e">
        <f>VLOOKUP(G101,#REF!,6,0)</f>
        <v>#REF!</v>
      </c>
      <c r="Z101">
        <f>SUMPRODUCT((B101='[2]各校各专业人数 （防止重复'!$D:$D)*(G101='[2]各校各专业人数 （防止重复'!$G:$G))</f>
        <v>0</v>
      </c>
    </row>
    <row r="102" spans="1:26">
      <c r="A102">
        <f t="shared" si="18"/>
        <v>97</v>
      </c>
      <c r="B102" s="95" t="s">
        <v>135</v>
      </c>
      <c r="C102" s="96" t="s">
        <v>136</v>
      </c>
      <c r="D102" s="97" t="s">
        <v>32</v>
      </c>
      <c r="E102" s="99">
        <v>28</v>
      </c>
      <c r="F102" s="100" t="s">
        <v>133</v>
      </c>
      <c r="G102" s="100" t="s">
        <v>134</v>
      </c>
      <c r="H102" s="101"/>
      <c r="I102" s="100" t="s">
        <v>67</v>
      </c>
      <c r="J102" s="104">
        <v>3</v>
      </c>
      <c r="K102" s="105" t="s">
        <v>36</v>
      </c>
      <c r="L102" s="91" t="s">
        <v>68</v>
      </c>
      <c r="M102" s="105">
        <v>54</v>
      </c>
      <c r="N102" s="105">
        <v>50</v>
      </c>
      <c r="O102" s="105">
        <v>35</v>
      </c>
      <c r="P102" s="105">
        <f t="shared" si="14"/>
        <v>139</v>
      </c>
      <c r="Q102" s="105">
        <v>54</v>
      </c>
      <c r="R102" s="105">
        <v>40</v>
      </c>
      <c r="S102" s="105"/>
      <c r="T102" t="str">
        <f t="shared" si="16"/>
        <v>1420</v>
      </c>
      <c r="U102" t="e">
        <f>IF((G102=VLOOKUP(T102,#REF!,2,0)),1,0)</f>
        <v>#REF!</v>
      </c>
      <c r="V102">
        <f>SUMPRODUCT((B102=[1]Sheet1!$B:$B)*(G102=[1]Sheet1!$G:$G))</f>
        <v>2</v>
      </c>
      <c r="W102" t="e">
        <f>VLOOKUP(G102,#REF!,4,0)</f>
        <v>#REF!</v>
      </c>
      <c r="X102" t="e">
        <f>VLOOKUP(G102,#REF!,5,0)</f>
        <v>#REF!</v>
      </c>
      <c r="Y102" t="e">
        <f>VLOOKUP(G102,#REF!,6,0)</f>
        <v>#REF!</v>
      </c>
      <c r="Z102">
        <f>SUMPRODUCT((B102='[2]各校各专业人数 （防止重复'!$D:$D)*(G102='[2]各校各专业人数 （防止重复'!$G:$G))</f>
        <v>1</v>
      </c>
    </row>
    <row r="103" spans="1:26">
      <c r="A103">
        <f t="shared" si="18"/>
        <v>98</v>
      </c>
      <c r="B103" s="318" t="s">
        <v>153</v>
      </c>
      <c r="C103" s="95" t="s">
        <v>154</v>
      </c>
      <c r="D103" s="95" t="s">
        <v>32</v>
      </c>
      <c r="E103" s="95">
        <v>1</v>
      </c>
      <c r="F103" s="95" t="s">
        <v>84</v>
      </c>
      <c r="G103" s="95" t="s">
        <v>85</v>
      </c>
      <c r="H103" s="95"/>
      <c r="I103" s="95" t="s">
        <v>67</v>
      </c>
      <c r="J103" s="95">
        <v>3</v>
      </c>
      <c r="K103" s="95" t="s">
        <v>36</v>
      </c>
      <c r="L103" s="91" t="s">
        <v>68</v>
      </c>
      <c r="M103" s="95">
        <v>0</v>
      </c>
      <c r="N103" s="95">
        <v>0</v>
      </c>
      <c r="O103" s="95">
        <v>0</v>
      </c>
      <c r="P103" s="95">
        <v>0</v>
      </c>
      <c r="Q103" s="95">
        <v>0</v>
      </c>
      <c r="R103" s="95">
        <v>50</v>
      </c>
      <c r="S103" s="95" t="s">
        <v>155</v>
      </c>
      <c r="T103" t="str">
        <f t="shared" si="16"/>
        <v>0439</v>
      </c>
      <c r="U103" t="e">
        <f>IF((G103=VLOOKUP(T103,#REF!,2,0)),1,0)</f>
        <v>#REF!</v>
      </c>
      <c r="V103">
        <f>SUMPRODUCT((B103=[1]Sheet1!$B:$B)*(G103=[1]Sheet1!$G:$G))</f>
        <v>0</v>
      </c>
      <c r="W103" t="e">
        <f>VLOOKUP(G103,#REF!,4,0)</f>
        <v>#REF!</v>
      </c>
      <c r="X103" t="e">
        <f>VLOOKUP(G103,#REF!,5,0)</f>
        <v>#REF!</v>
      </c>
      <c r="Y103" t="e">
        <f>VLOOKUP(G103,#REF!,6,0)</f>
        <v>#REF!</v>
      </c>
      <c r="Z103">
        <f>SUMPRODUCT((B103='[2]各校各专业人数 （防止重复'!$D:$D)*(G103='[2]各校各专业人数 （防止重复'!$G:$G))</f>
        <v>0</v>
      </c>
    </row>
    <row r="104" spans="1:26">
      <c r="A104">
        <f t="shared" si="18"/>
        <v>99</v>
      </c>
      <c r="B104" s="318" t="s">
        <v>153</v>
      </c>
      <c r="C104" s="95" t="s">
        <v>154</v>
      </c>
      <c r="D104" s="95" t="s">
        <v>32</v>
      </c>
      <c r="E104" s="95">
        <v>2</v>
      </c>
      <c r="F104" s="95" t="s">
        <v>156</v>
      </c>
      <c r="G104" s="95" t="s">
        <v>157</v>
      </c>
      <c r="H104" s="95" t="s">
        <v>158</v>
      </c>
      <c r="I104" s="95" t="s">
        <v>67</v>
      </c>
      <c r="J104" s="95">
        <v>3</v>
      </c>
      <c r="K104" s="95" t="s">
        <v>36</v>
      </c>
      <c r="L104" s="91" t="s">
        <v>68</v>
      </c>
      <c r="M104" s="95">
        <v>44</v>
      </c>
      <c r="N104" s="95">
        <v>47</v>
      </c>
      <c r="O104" s="95">
        <v>105</v>
      </c>
      <c r="P104" s="95">
        <v>177</v>
      </c>
      <c r="Q104" s="95">
        <v>36</v>
      </c>
      <c r="R104" s="95">
        <v>100</v>
      </c>
      <c r="S104" s="95"/>
      <c r="T104" t="str">
        <f t="shared" si="16"/>
        <v>0417</v>
      </c>
      <c r="U104" t="e">
        <f>IF((G104=VLOOKUP(T104,#REF!,2,0)),1,0)</f>
        <v>#REF!</v>
      </c>
      <c r="V104">
        <f>SUMPRODUCT((B104=[1]Sheet1!$B:$B)*(G104=[1]Sheet1!$G:$G))</f>
        <v>1</v>
      </c>
      <c r="W104" t="e">
        <f>VLOOKUP(G104,#REF!,4,0)</f>
        <v>#REF!</v>
      </c>
      <c r="X104" t="e">
        <f>VLOOKUP(G104,#REF!,5,0)</f>
        <v>#REF!</v>
      </c>
      <c r="Y104" t="e">
        <f>VLOOKUP(G104,#REF!,6,0)</f>
        <v>#REF!</v>
      </c>
      <c r="Z104">
        <f>SUMPRODUCT((B104='[2]各校各专业人数 （防止重复'!$D:$D)*(G104='[2]各校各专业人数 （防止重复'!$G:$G))</f>
        <v>1</v>
      </c>
    </row>
    <row r="105" spans="1:26">
      <c r="A105">
        <f t="shared" si="18"/>
        <v>100</v>
      </c>
      <c r="B105" s="318" t="s">
        <v>153</v>
      </c>
      <c r="C105" s="95" t="s">
        <v>154</v>
      </c>
      <c r="D105" s="95" t="s">
        <v>32</v>
      </c>
      <c r="E105" s="95">
        <v>3</v>
      </c>
      <c r="F105" s="95" t="s">
        <v>159</v>
      </c>
      <c r="G105" s="95" t="s">
        <v>160</v>
      </c>
      <c r="H105" s="95"/>
      <c r="I105" s="95" t="s">
        <v>67</v>
      </c>
      <c r="J105" s="95">
        <v>3</v>
      </c>
      <c r="K105" s="95" t="s">
        <v>36</v>
      </c>
      <c r="L105" s="91" t="s">
        <v>68</v>
      </c>
      <c r="M105" s="95">
        <v>103</v>
      </c>
      <c r="N105" s="95">
        <v>114</v>
      </c>
      <c r="O105" s="95">
        <v>96</v>
      </c>
      <c r="P105" s="95">
        <v>272</v>
      </c>
      <c r="Q105" s="95">
        <v>88</v>
      </c>
      <c r="R105" s="95">
        <v>50</v>
      </c>
      <c r="S105" s="95"/>
      <c r="T105" t="str">
        <f t="shared" si="16"/>
        <v>0418</v>
      </c>
      <c r="U105" t="e">
        <f>IF((G105=VLOOKUP(T105,#REF!,2,0)),1,0)</f>
        <v>#REF!</v>
      </c>
      <c r="V105">
        <f>SUMPRODUCT((B105=[1]Sheet1!$B:$B)*(G105=[1]Sheet1!$G:$G))</f>
        <v>1</v>
      </c>
      <c r="W105" t="e">
        <f>VLOOKUP(G105,#REF!,4,0)</f>
        <v>#REF!</v>
      </c>
      <c r="X105" t="e">
        <f>VLOOKUP(G105,#REF!,5,0)</f>
        <v>#REF!</v>
      </c>
      <c r="Y105" t="e">
        <f>VLOOKUP(G105,#REF!,6,0)</f>
        <v>#REF!</v>
      </c>
      <c r="Z105">
        <f>SUMPRODUCT((B105='[2]各校各专业人数 （防止重复'!$D:$D)*(G105='[2]各校各专业人数 （防止重复'!$G:$G))</f>
        <v>1</v>
      </c>
    </row>
    <row r="106" spans="1:26">
      <c r="A106">
        <f t="shared" si="18"/>
        <v>101</v>
      </c>
      <c r="B106" s="318" t="s">
        <v>153</v>
      </c>
      <c r="C106" s="95" t="s">
        <v>154</v>
      </c>
      <c r="D106" s="95" t="s">
        <v>32</v>
      </c>
      <c r="E106" s="95">
        <v>4</v>
      </c>
      <c r="F106" s="95" t="s">
        <v>161</v>
      </c>
      <c r="G106" s="95" t="s">
        <v>162</v>
      </c>
      <c r="H106" s="95" t="s">
        <v>163</v>
      </c>
      <c r="I106" s="95" t="s">
        <v>67</v>
      </c>
      <c r="J106" s="95">
        <v>3</v>
      </c>
      <c r="K106" s="95" t="s">
        <v>36</v>
      </c>
      <c r="L106" s="91" t="s">
        <v>68</v>
      </c>
      <c r="M106" s="95">
        <v>0</v>
      </c>
      <c r="N106" s="95">
        <v>51</v>
      </c>
      <c r="O106" s="95">
        <v>54</v>
      </c>
      <c r="P106" s="95">
        <v>93</v>
      </c>
      <c r="Q106" s="95">
        <v>0</v>
      </c>
      <c r="R106" s="95">
        <v>100</v>
      </c>
      <c r="S106" s="95"/>
      <c r="T106" t="str">
        <f t="shared" si="16"/>
        <v>0515</v>
      </c>
      <c r="U106" t="e">
        <f>IF((G106=VLOOKUP(T106,#REF!,2,0)),1,0)</f>
        <v>#REF!</v>
      </c>
      <c r="V106">
        <f>SUMPRODUCT((B106=[1]Sheet1!$B:$B)*(G106=[1]Sheet1!$G:$G))</f>
        <v>1</v>
      </c>
      <c r="W106" t="e">
        <f>VLOOKUP(G106,#REF!,4,0)</f>
        <v>#REF!</v>
      </c>
      <c r="X106" t="e">
        <f>VLOOKUP(G106,#REF!,5,0)</f>
        <v>#REF!</v>
      </c>
      <c r="Y106" t="e">
        <f>VLOOKUP(G106,#REF!,6,0)</f>
        <v>#REF!</v>
      </c>
      <c r="Z106">
        <f>SUMPRODUCT((B106='[2]各校各专业人数 （防止重复'!$D:$D)*(G106='[2]各校各专业人数 （防止重复'!$G:$G))</f>
        <v>1</v>
      </c>
    </row>
    <row r="107" spans="1:26">
      <c r="A107">
        <f t="shared" ref="A107:A116" si="19">ROW()-5</f>
        <v>102</v>
      </c>
      <c r="B107" s="318" t="s">
        <v>153</v>
      </c>
      <c r="C107" s="95" t="s">
        <v>154</v>
      </c>
      <c r="D107" s="95" t="s">
        <v>32</v>
      </c>
      <c r="E107" s="95">
        <v>5</v>
      </c>
      <c r="F107" s="95" t="s">
        <v>99</v>
      </c>
      <c r="G107" s="95" t="s">
        <v>100</v>
      </c>
      <c r="H107" s="95"/>
      <c r="I107" s="95" t="s">
        <v>67</v>
      </c>
      <c r="J107" s="95">
        <v>3</v>
      </c>
      <c r="K107" s="95" t="s">
        <v>36</v>
      </c>
      <c r="L107" s="91" t="s">
        <v>68</v>
      </c>
      <c r="M107" s="95">
        <v>52</v>
      </c>
      <c r="N107" s="95">
        <v>44</v>
      </c>
      <c r="O107" s="95">
        <v>51</v>
      </c>
      <c r="P107" s="95">
        <v>111</v>
      </c>
      <c r="Q107" s="95">
        <v>45</v>
      </c>
      <c r="R107" s="95">
        <v>50</v>
      </c>
      <c r="S107" s="95"/>
      <c r="T107" t="str">
        <f t="shared" si="16"/>
        <v>1111</v>
      </c>
      <c r="U107" t="e">
        <f>IF((G107=VLOOKUP(T107,#REF!,2,0)),1,0)</f>
        <v>#REF!</v>
      </c>
      <c r="V107">
        <f>SUMPRODUCT((B107=[1]Sheet1!$B:$B)*(G107=[1]Sheet1!$G:$G))</f>
        <v>1</v>
      </c>
      <c r="W107" t="e">
        <f>VLOOKUP(G107,#REF!,4,0)</f>
        <v>#REF!</v>
      </c>
      <c r="X107" t="e">
        <f>VLOOKUP(G107,#REF!,5,0)</f>
        <v>#REF!</v>
      </c>
      <c r="Y107" t="e">
        <f>VLOOKUP(G107,#REF!,6,0)</f>
        <v>#REF!</v>
      </c>
      <c r="Z107">
        <f>SUMPRODUCT((B107='[2]各校各专业人数 （防止重复'!$D:$D)*(G107='[2]各校各专业人数 （防止重复'!$G:$G))</f>
        <v>1</v>
      </c>
    </row>
    <row r="108" ht="25.5" spans="1:26">
      <c r="A108">
        <f t="shared" si="19"/>
        <v>103</v>
      </c>
      <c r="B108" s="317" t="s">
        <v>164</v>
      </c>
      <c r="C108" s="98" t="s">
        <v>165</v>
      </c>
      <c r="D108" s="88" t="s">
        <v>32</v>
      </c>
      <c r="E108" s="88">
        <v>1</v>
      </c>
      <c r="F108" s="88" t="s">
        <v>166</v>
      </c>
      <c r="G108" s="88" t="s">
        <v>44</v>
      </c>
      <c r="H108" s="88"/>
      <c r="I108" s="88" t="s">
        <v>35</v>
      </c>
      <c r="J108" s="88">
        <v>3</v>
      </c>
      <c r="K108" s="88" t="s">
        <v>36</v>
      </c>
      <c r="L108" s="106" t="s">
        <v>46</v>
      </c>
      <c r="M108" s="88">
        <v>0</v>
      </c>
      <c r="N108" s="88">
        <v>0</v>
      </c>
      <c r="O108" s="88">
        <v>0</v>
      </c>
      <c r="P108" s="88">
        <v>0</v>
      </c>
      <c r="Q108" s="88">
        <v>0</v>
      </c>
      <c r="R108" s="88">
        <v>5</v>
      </c>
      <c r="S108" s="88"/>
      <c r="T108" t="str">
        <f t="shared" ref="T108:T150" si="20">MID(F108,1,4)</f>
        <v>0106</v>
      </c>
      <c r="U108" t="e">
        <f>IF((G108=VLOOKUP(T108,#REF!,2,0)),1,0)</f>
        <v>#REF!</v>
      </c>
      <c r="V108">
        <f>SUMPRODUCT((B108=[1]Sheet1!$B:$B)*(G108=[1]Sheet1!$G:$G))</f>
        <v>3</v>
      </c>
      <c r="W108" t="e">
        <f>VLOOKUP(G108,#REF!,4,0)</f>
        <v>#REF!</v>
      </c>
      <c r="X108" t="e">
        <f>VLOOKUP(G108,#REF!,5,0)</f>
        <v>#REF!</v>
      </c>
      <c r="Y108" t="e">
        <f>VLOOKUP(G108,#REF!,6,0)</f>
        <v>#REF!</v>
      </c>
      <c r="Z108">
        <f>SUMPRODUCT((B108='[2]各校各专业人数 （防止重复'!$D:$D)*(G108='[2]各校各专业人数 （防止重复'!$G:$G))</f>
        <v>1</v>
      </c>
    </row>
    <row r="109" ht="25.5" spans="1:26">
      <c r="A109">
        <f t="shared" si="19"/>
        <v>104</v>
      </c>
      <c r="B109" s="317" t="s">
        <v>164</v>
      </c>
      <c r="C109" s="98" t="s">
        <v>165</v>
      </c>
      <c r="D109" s="88" t="s">
        <v>32</v>
      </c>
      <c r="E109" s="88">
        <v>2</v>
      </c>
      <c r="F109" s="88" t="s">
        <v>167</v>
      </c>
      <c r="G109" s="88" t="s">
        <v>168</v>
      </c>
      <c r="H109" s="88"/>
      <c r="I109" s="88" t="s">
        <v>35</v>
      </c>
      <c r="J109" s="88">
        <v>3</v>
      </c>
      <c r="K109" s="88" t="s">
        <v>36</v>
      </c>
      <c r="L109" s="106" t="s">
        <v>46</v>
      </c>
      <c r="M109" s="88">
        <v>0</v>
      </c>
      <c r="N109" s="88">
        <v>0</v>
      </c>
      <c r="O109" s="88">
        <v>0</v>
      </c>
      <c r="P109" s="88">
        <v>0</v>
      </c>
      <c r="Q109" s="88">
        <v>0</v>
      </c>
      <c r="R109" s="88">
        <v>5</v>
      </c>
      <c r="S109" s="88"/>
      <c r="T109" t="str">
        <f t="shared" si="20"/>
        <v>0117</v>
      </c>
      <c r="U109" t="e">
        <f>IF((G109=VLOOKUP(T109,#REF!,2,0)),1,0)</f>
        <v>#REF!</v>
      </c>
      <c r="V109">
        <f>SUMPRODUCT((B109=[1]Sheet1!$B:$B)*(G109=[1]Sheet1!$G:$G))</f>
        <v>3</v>
      </c>
      <c r="W109" t="e">
        <f>VLOOKUP(G109,#REF!,4,0)</f>
        <v>#REF!</v>
      </c>
      <c r="X109" t="e">
        <f>VLOOKUP(G109,#REF!,5,0)</f>
        <v>#REF!</v>
      </c>
      <c r="Y109" t="e">
        <f>VLOOKUP(G109,#REF!,6,0)</f>
        <v>#REF!</v>
      </c>
      <c r="Z109">
        <f>SUMPRODUCT((B109='[2]各校各专业人数 （防止重复'!$D:$D)*(G109='[2]各校各专业人数 （防止重复'!$G:$G))</f>
        <v>1</v>
      </c>
    </row>
    <row r="110" ht="31.5" spans="1:26">
      <c r="A110">
        <f t="shared" si="19"/>
        <v>105</v>
      </c>
      <c r="B110" s="317" t="s">
        <v>164</v>
      </c>
      <c r="C110" s="98" t="s">
        <v>165</v>
      </c>
      <c r="D110" s="88" t="s">
        <v>32</v>
      </c>
      <c r="E110" s="88">
        <v>3</v>
      </c>
      <c r="F110" s="88" t="s">
        <v>33</v>
      </c>
      <c r="G110" s="88" t="s">
        <v>34</v>
      </c>
      <c r="H110" s="88"/>
      <c r="I110" s="88" t="s">
        <v>35</v>
      </c>
      <c r="J110" s="88">
        <v>3</v>
      </c>
      <c r="K110" s="88" t="s">
        <v>36</v>
      </c>
      <c r="L110" s="106" t="s">
        <v>46</v>
      </c>
      <c r="M110" s="88">
        <v>0</v>
      </c>
      <c r="N110" s="88">
        <v>0</v>
      </c>
      <c r="O110" s="88">
        <v>0</v>
      </c>
      <c r="P110" s="88">
        <v>0</v>
      </c>
      <c r="Q110" s="88">
        <v>0</v>
      </c>
      <c r="R110" s="88">
        <v>5</v>
      </c>
      <c r="S110" s="88"/>
      <c r="T110" t="str">
        <f t="shared" si="20"/>
        <v>0203</v>
      </c>
      <c r="U110" t="e">
        <f>IF((G110=VLOOKUP(T110,#REF!,2,0)),1,0)</f>
        <v>#REF!</v>
      </c>
      <c r="V110">
        <f>SUMPRODUCT((B110=[1]Sheet1!$B:$B)*(G110=[1]Sheet1!$G:$G))</f>
        <v>4</v>
      </c>
      <c r="W110" t="e">
        <f>VLOOKUP(G110,#REF!,4,0)</f>
        <v>#REF!</v>
      </c>
      <c r="X110" t="e">
        <f>VLOOKUP(G110,#REF!,5,0)</f>
        <v>#REF!</v>
      </c>
      <c r="Y110" t="e">
        <f>VLOOKUP(G110,#REF!,6,0)</f>
        <v>#REF!</v>
      </c>
      <c r="Z110">
        <f>SUMPRODUCT((B110='[2]各校各专业人数 （防止重复'!$D:$D)*(G110='[2]各校各专业人数 （防止重复'!$G:$G))</f>
        <v>1</v>
      </c>
    </row>
    <row r="111" ht="25.5" spans="1:26">
      <c r="A111">
        <f t="shared" si="19"/>
        <v>106</v>
      </c>
      <c r="B111" s="317" t="s">
        <v>164</v>
      </c>
      <c r="C111" s="98" t="s">
        <v>165</v>
      </c>
      <c r="D111" s="88" t="s">
        <v>32</v>
      </c>
      <c r="E111" s="88">
        <v>4</v>
      </c>
      <c r="F111" s="88" t="s">
        <v>169</v>
      </c>
      <c r="G111" s="88" t="s">
        <v>72</v>
      </c>
      <c r="H111" s="88"/>
      <c r="I111" s="88" t="s">
        <v>35</v>
      </c>
      <c r="J111" s="88">
        <v>3</v>
      </c>
      <c r="K111" s="88" t="s">
        <v>36</v>
      </c>
      <c r="L111" s="106" t="s">
        <v>46</v>
      </c>
      <c r="M111" s="88">
        <v>0</v>
      </c>
      <c r="N111" s="88">
        <v>0</v>
      </c>
      <c r="O111" s="88">
        <v>0</v>
      </c>
      <c r="P111" s="88">
        <v>0</v>
      </c>
      <c r="Q111" s="88">
        <v>0</v>
      </c>
      <c r="R111" s="88">
        <v>5</v>
      </c>
      <c r="S111" s="88"/>
      <c r="T111" t="str">
        <f t="shared" si="20"/>
        <v>0127</v>
      </c>
      <c r="U111" t="e">
        <f>IF((G111=VLOOKUP(T111,#REF!,2,0)),1,0)</f>
        <v>#REF!</v>
      </c>
      <c r="V111">
        <f>SUMPRODUCT((B111=[1]Sheet1!$B:$B)*(G111=[1]Sheet1!$G:$G))</f>
        <v>5</v>
      </c>
      <c r="W111" t="e">
        <f>VLOOKUP(G111,#REF!,4,0)</f>
        <v>#REF!</v>
      </c>
      <c r="X111" t="e">
        <f>VLOOKUP(G111,#REF!,5,0)</f>
        <v>#REF!</v>
      </c>
      <c r="Y111" t="e">
        <f>VLOOKUP(G111,#REF!,6,0)</f>
        <v>#REF!</v>
      </c>
      <c r="Z111">
        <f>SUMPRODUCT((B111='[2]各校各专业人数 （防止重复'!$D:$D)*(G111='[2]各校各专业人数 （防止重复'!$G:$G))</f>
        <v>1</v>
      </c>
    </row>
    <row r="112" ht="24" spans="1:26">
      <c r="A112">
        <f t="shared" si="19"/>
        <v>107</v>
      </c>
      <c r="B112" s="317" t="s">
        <v>164</v>
      </c>
      <c r="C112" s="98" t="s">
        <v>165</v>
      </c>
      <c r="D112" s="88" t="s">
        <v>32</v>
      </c>
      <c r="E112" s="88">
        <v>5</v>
      </c>
      <c r="F112" s="88" t="s">
        <v>43</v>
      </c>
      <c r="G112" s="88" t="s">
        <v>44</v>
      </c>
      <c r="H112" s="88"/>
      <c r="I112" s="88" t="s">
        <v>45</v>
      </c>
      <c r="J112" s="88">
        <v>2</v>
      </c>
      <c r="K112" s="88" t="s">
        <v>36</v>
      </c>
      <c r="L112" s="91" t="s">
        <v>46</v>
      </c>
      <c r="M112" s="88">
        <v>0</v>
      </c>
      <c r="N112" s="88">
        <v>34</v>
      </c>
      <c r="O112" s="88">
        <v>32</v>
      </c>
      <c r="P112" s="88">
        <v>66</v>
      </c>
      <c r="Q112" s="88">
        <v>34</v>
      </c>
      <c r="R112" s="88">
        <v>29</v>
      </c>
      <c r="S112" s="88"/>
      <c r="T112" t="str">
        <f t="shared" si="20"/>
        <v>0106</v>
      </c>
      <c r="U112" t="e">
        <f>IF((G112=VLOOKUP(T112,#REF!,2,0)),1,0)</f>
        <v>#REF!</v>
      </c>
      <c r="V112">
        <f>SUMPRODUCT((B112=[1]Sheet1!$B:$B)*(G112=[1]Sheet1!$G:$G))</f>
        <v>3</v>
      </c>
      <c r="W112" t="e">
        <f>VLOOKUP(G112,#REF!,4,0)</f>
        <v>#REF!</v>
      </c>
      <c r="X112" t="e">
        <f>VLOOKUP(G112,#REF!,5,0)</f>
        <v>#REF!</v>
      </c>
      <c r="Y112" t="e">
        <f>VLOOKUP(G112,#REF!,6,0)</f>
        <v>#REF!</v>
      </c>
      <c r="Z112">
        <f>SUMPRODUCT((B112='[2]各校各专业人数 （防止重复'!$D:$D)*(G112='[2]各校各专业人数 （防止重复'!$G:$G))</f>
        <v>1</v>
      </c>
    </row>
    <row r="113" ht="24" spans="1:26">
      <c r="A113">
        <f t="shared" si="19"/>
        <v>108</v>
      </c>
      <c r="B113" s="317" t="s">
        <v>164</v>
      </c>
      <c r="C113" s="98" t="s">
        <v>165</v>
      </c>
      <c r="D113" s="88" t="s">
        <v>32</v>
      </c>
      <c r="E113" s="88">
        <v>6</v>
      </c>
      <c r="F113" s="88" t="s">
        <v>170</v>
      </c>
      <c r="G113" s="88" t="s">
        <v>72</v>
      </c>
      <c r="H113" s="88"/>
      <c r="I113" s="88" t="s">
        <v>45</v>
      </c>
      <c r="J113" s="88">
        <v>2</v>
      </c>
      <c r="K113" s="88" t="s">
        <v>36</v>
      </c>
      <c r="L113" s="91" t="s">
        <v>46</v>
      </c>
      <c r="M113" s="88">
        <v>0</v>
      </c>
      <c r="N113" s="88">
        <v>56</v>
      </c>
      <c r="O113" s="88">
        <v>56</v>
      </c>
      <c r="P113" s="88">
        <v>112</v>
      </c>
      <c r="Q113" s="88">
        <v>56</v>
      </c>
      <c r="R113" s="88">
        <v>63</v>
      </c>
      <c r="S113" s="88"/>
      <c r="T113" t="str">
        <f t="shared" si="20"/>
        <v>0127</v>
      </c>
      <c r="U113" t="e">
        <f>IF((G113=VLOOKUP(T113,#REF!,2,0)),1,0)</f>
        <v>#REF!</v>
      </c>
      <c r="V113">
        <f>SUMPRODUCT((B113=[1]Sheet1!$B:$B)*(G113=[1]Sheet1!$G:$G))</f>
        <v>5</v>
      </c>
      <c r="W113" t="e">
        <f>VLOOKUP(G113,#REF!,4,0)</f>
        <v>#REF!</v>
      </c>
      <c r="X113" t="e">
        <f>VLOOKUP(G113,#REF!,5,0)</f>
        <v>#REF!</v>
      </c>
      <c r="Y113" t="e">
        <f>VLOOKUP(G113,#REF!,6,0)</f>
        <v>#REF!</v>
      </c>
      <c r="Z113">
        <f>SUMPRODUCT((B113='[2]各校各专业人数 （防止重复'!$D:$D)*(G113='[2]各校各专业人数 （防止重复'!$G:$G))</f>
        <v>1</v>
      </c>
    </row>
    <row r="114" ht="24" spans="1:26">
      <c r="A114">
        <f t="shared" si="19"/>
        <v>109</v>
      </c>
      <c r="B114" s="317" t="s">
        <v>164</v>
      </c>
      <c r="C114" s="98" t="s">
        <v>165</v>
      </c>
      <c r="D114" s="88" t="s">
        <v>32</v>
      </c>
      <c r="E114" s="88">
        <v>7</v>
      </c>
      <c r="F114" s="88" t="s">
        <v>171</v>
      </c>
      <c r="G114" s="88" t="s">
        <v>168</v>
      </c>
      <c r="H114" s="88"/>
      <c r="I114" s="88" t="s">
        <v>45</v>
      </c>
      <c r="J114" s="88">
        <v>2</v>
      </c>
      <c r="K114" s="88" t="s">
        <v>36</v>
      </c>
      <c r="L114" s="91" t="s">
        <v>46</v>
      </c>
      <c r="M114" s="88">
        <v>0</v>
      </c>
      <c r="N114" s="88">
        <v>14</v>
      </c>
      <c r="O114" s="88">
        <v>21</v>
      </c>
      <c r="P114" s="88">
        <v>35</v>
      </c>
      <c r="Q114" s="88">
        <v>14</v>
      </c>
      <c r="R114" s="88">
        <v>27</v>
      </c>
      <c r="S114" s="88"/>
      <c r="T114" t="str">
        <f t="shared" si="20"/>
        <v>0117</v>
      </c>
      <c r="U114" t="e">
        <f>IF((G114=VLOOKUP(T114,#REF!,2,0)),1,0)</f>
        <v>#REF!</v>
      </c>
      <c r="V114">
        <f>SUMPRODUCT((B114=[1]Sheet1!$B:$B)*(G114=[1]Sheet1!$G:$G))</f>
        <v>3</v>
      </c>
      <c r="W114" t="e">
        <f>VLOOKUP(G114,#REF!,4,0)</f>
        <v>#REF!</v>
      </c>
      <c r="X114" t="e">
        <f>VLOOKUP(G114,#REF!,5,0)</f>
        <v>#REF!</v>
      </c>
      <c r="Y114" t="e">
        <f>VLOOKUP(G114,#REF!,6,0)</f>
        <v>#REF!</v>
      </c>
      <c r="Z114">
        <f>SUMPRODUCT((B114='[2]各校各专业人数 （防止重复'!$D:$D)*(G114='[2]各校各专业人数 （防止重复'!$G:$G))</f>
        <v>1</v>
      </c>
    </row>
    <row r="115" ht="24" spans="1:26">
      <c r="A115">
        <f t="shared" si="19"/>
        <v>110</v>
      </c>
      <c r="B115" s="317" t="s">
        <v>164</v>
      </c>
      <c r="C115" s="98" t="s">
        <v>165</v>
      </c>
      <c r="D115" s="88" t="s">
        <v>32</v>
      </c>
      <c r="E115" s="88">
        <v>8</v>
      </c>
      <c r="F115" s="88" t="s">
        <v>172</v>
      </c>
      <c r="G115" s="88" t="s">
        <v>173</v>
      </c>
      <c r="H115" s="88"/>
      <c r="I115" s="88" t="s">
        <v>45</v>
      </c>
      <c r="J115" s="88">
        <v>2</v>
      </c>
      <c r="K115" s="88" t="s">
        <v>36</v>
      </c>
      <c r="L115" s="91" t="s">
        <v>46</v>
      </c>
      <c r="M115" s="88">
        <v>0</v>
      </c>
      <c r="N115" s="88">
        <v>52</v>
      </c>
      <c r="O115" s="88">
        <v>70</v>
      </c>
      <c r="P115" s="88">
        <v>120</v>
      </c>
      <c r="Q115" s="88">
        <v>50</v>
      </c>
      <c r="R115" s="88">
        <v>44</v>
      </c>
      <c r="S115" s="88"/>
      <c r="T115" t="str">
        <f t="shared" si="20"/>
        <v>0308</v>
      </c>
      <c r="U115" t="e">
        <f>IF((G115=VLOOKUP(T115,#REF!,2,0)),1,0)</f>
        <v>#REF!</v>
      </c>
      <c r="V115">
        <f>SUMPRODUCT((B115=[1]Sheet1!$B:$B)*(G115=[1]Sheet1!$G:$G))</f>
        <v>2</v>
      </c>
      <c r="W115" t="e">
        <f>VLOOKUP(G115,#REF!,4,0)</f>
        <v>#REF!</v>
      </c>
      <c r="X115" t="e">
        <f>VLOOKUP(G115,#REF!,5,0)</f>
        <v>#REF!</v>
      </c>
      <c r="Y115" t="e">
        <f>VLOOKUP(G115,#REF!,6,0)</f>
        <v>#REF!</v>
      </c>
      <c r="Z115">
        <f>SUMPRODUCT((B115='[2]各校各专业人数 （防止重复'!$D:$D)*(G115='[2]各校各专业人数 （防止重复'!$G:$G))</f>
        <v>1</v>
      </c>
    </row>
    <row r="116" ht="15.75" spans="1:26">
      <c r="A116">
        <f t="shared" si="19"/>
        <v>111</v>
      </c>
      <c r="B116" s="317" t="s">
        <v>164</v>
      </c>
      <c r="C116" s="98" t="s">
        <v>165</v>
      </c>
      <c r="D116" s="88" t="s">
        <v>32</v>
      </c>
      <c r="E116" s="88">
        <v>9</v>
      </c>
      <c r="F116" s="88" t="s">
        <v>172</v>
      </c>
      <c r="G116" s="88" t="s">
        <v>173</v>
      </c>
      <c r="H116" s="88"/>
      <c r="I116" s="88" t="s">
        <v>45</v>
      </c>
      <c r="J116" s="88">
        <v>3</v>
      </c>
      <c r="K116" s="88" t="s">
        <v>36</v>
      </c>
      <c r="L116" s="91" t="s">
        <v>110</v>
      </c>
      <c r="M116" s="88">
        <v>0</v>
      </c>
      <c r="N116" s="88">
        <v>0</v>
      </c>
      <c r="O116" s="88">
        <v>0</v>
      </c>
      <c r="P116" s="88">
        <v>0</v>
      </c>
      <c r="Q116" s="88">
        <v>0</v>
      </c>
      <c r="R116" s="88">
        <v>30</v>
      </c>
      <c r="S116" s="88"/>
      <c r="T116" t="str">
        <f t="shared" si="20"/>
        <v>0308</v>
      </c>
      <c r="U116" t="e">
        <f>IF((G116=VLOOKUP(T116,#REF!,2,0)),1,0)</f>
        <v>#REF!</v>
      </c>
      <c r="V116">
        <f>SUMPRODUCT((B116=[1]Sheet1!$B:$B)*(G116=[1]Sheet1!$G:$G))</f>
        <v>2</v>
      </c>
      <c r="W116" t="e">
        <f>VLOOKUP(G116,#REF!,4,0)</f>
        <v>#REF!</v>
      </c>
      <c r="X116" t="e">
        <f>VLOOKUP(G116,#REF!,5,0)</f>
        <v>#REF!</v>
      </c>
      <c r="Y116" t="e">
        <f>VLOOKUP(G116,#REF!,6,0)</f>
        <v>#REF!</v>
      </c>
      <c r="Z116">
        <f>SUMPRODUCT((B116='[2]各校各专业人数 （防止重复'!$D:$D)*(G116='[2]各校各专业人数 （防止重复'!$G:$G))</f>
        <v>1</v>
      </c>
    </row>
    <row r="117" ht="24" spans="1:26">
      <c r="A117">
        <f t="shared" ref="A117:A126" si="21">ROW()-5</f>
        <v>112</v>
      </c>
      <c r="B117" s="317" t="s">
        <v>164</v>
      </c>
      <c r="C117" s="98" t="s">
        <v>165</v>
      </c>
      <c r="D117" s="88" t="s">
        <v>32</v>
      </c>
      <c r="E117" s="88">
        <v>10</v>
      </c>
      <c r="F117" s="88" t="s">
        <v>174</v>
      </c>
      <c r="G117" s="88" t="s">
        <v>134</v>
      </c>
      <c r="H117" s="88"/>
      <c r="I117" s="88" t="s">
        <v>45</v>
      </c>
      <c r="J117" s="88">
        <v>2</v>
      </c>
      <c r="K117" s="88" t="s">
        <v>36</v>
      </c>
      <c r="L117" s="91" t="s">
        <v>46</v>
      </c>
      <c r="M117" s="88">
        <v>0</v>
      </c>
      <c r="N117" s="88">
        <v>0</v>
      </c>
      <c r="O117" s="88">
        <v>0</v>
      </c>
      <c r="P117" s="88">
        <v>0</v>
      </c>
      <c r="Q117" s="88">
        <v>0</v>
      </c>
      <c r="R117" s="88">
        <v>40</v>
      </c>
      <c r="S117" s="88"/>
      <c r="T117" t="str">
        <f t="shared" si="20"/>
        <v>1420</v>
      </c>
      <c r="U117" t="e">
        <f>IF((G117=VLOOKUP(T117,#REF!,2,0)),1,0)</f>
        <v>#REF!</v>
      </c>
      <c r="V117">
        <f>SUMPRODUCT((B117=[1]Sheet1!$B:$B)*(G117=[1]Sheet1!$G:$G))</f>
        <v>1</v>
      </c>
      <c r="W117" t="e">
        <f>VLOOKUP(G117,#REF!,4,0)</f>
        <v>#REF!</v>
      </c>
      <c r="X117" t="e">
        <f>VLOOKUP(G117,#REF!,5,0)</f>
        <v>#REF!</v>
      </c>
      <c r="Y117" t="e">
        <f>VLOOKUP(G117,#REF!,6,0)</f>
        <v>#REF!</v>
      </c>
      <c r="Z117">
        <f>SUMPRODUCT((B117='[2]各校各专业人数 （防止重复'!$D:$D)*(G117='[2]各校各专业人数 （防止重复'!$G:$G))</f>
        <v>1</v>
      </c>
    </row>
    <row r="118" ht="24" spans="1:26">
      <c r="A118">
        <f t="shared" si="21"/>
        <v>113</v>
      </c>
      <c r="B118" s="317" t="s">
        <v>164</v>
      </c>
      <c r="C118" s="98" t="s">
        <v>165</v>
      </c>
      <c r="D118" s="88" t="s">
        <v>32</v>
      </c>
      <c r="E118" s="88">
        <v>11</v>
      </c>
      <c r="F118" s="88" t="s">
        <v>175</v>
      </c>
      <c r="G118" s="88" t="s">
        <v>77</v>
      </c>
      <c r="H118" s="88"/>
      <c r="I118" s="88" t="s">
        <v>45</v>
      </c>
      <c r="J118" s="88">
        <v>2</v>
      </c>
      <c r="K118" s="88" t="s">
        <v>36</v>
      </c>
      <c r="L118" s="91" t="s">
        <v>46</v>
      </c>
      <c r="M118" s="88">
        <v>77</v>
      </c>
      <c r="N118" s="88">
        <v>0</v>
      </c>
      <c r="O118" s="88">
        <v>63</v>
      </c>
      <c r="P118" s="88">
        <v>133</v>
      </c>
      <c r="Q118" s="88">
        <v>63</v>
      </c>
      <c r="R118" s="88">
        <v>73</v>
      </c>
      <c r="S118" s="88"/>
      <c r="T118" t="str">
        <f t="shared" si="20"/>
        <v>0303</v>
      </c>
      <c r="U118" t="e">
        <f>IF((G118=VLOOKUP(T118,#REF!,2,0)),1,0)</f>
        <v>#REF!</v>
      </c>
      <c r="V118">
        <f>SUMPRODUCT((B118=[1]Sheet1!$B:$B)*(G118=[1]Sheet1!$G:$G))</f>
        <v>3</v>
      </c>
      <c r="W118" t="e">
        <f>VLOOKUP(G118,#REF!,4,0)</f>
        <v>#REF!</v>
      </c>
      <c r="X118" t="e">
        <f>VLOOKUP(G118,#REF!,5,0)</f>
        <v>#REF!</v>
      </c>
      <c r="Y118" t="e">
        <f>VLOOKUP(G118,#REF!,6,0)</f>
        <v>#REF!</v>
      </c>
      <c r="Z118">
        <f>SUMPRODUCT((B118='[2]各校各专业人数 （防止重复'!$D:$D)*(G118='[2]各校各专业人数 （防止重复'!$G:$G))</f>
        <v>1</v>
      </c>
    </row>
    <row r="119" ht="31.5" spans="1:26">
      <c r="A119">
        <f t="shared" si="21"/>
        <v>114</v>
      </c>
      <c r="B119" s="317" t="s">
        <v>164</v>
      </c>
      <c r="C119" s="98" t="s">
        <v>165</v>
      </c>
      <c r="D119" s="88" t="s">
        <v>32</v>
      </c>
      <c r="E119" s="88">
        <v>12</v>
      </c>
      <c r="F119" s="88" t="s">
        <v>47</v>
      </c>
      <c r="G119" s="88" t="s">
        <v>34</v>
      </c>
      <c r="H119" s="88"/>
      <c r="I119" s="88" t="s">
        <v>45</v>
      </c>
      <c r="J119" s="88">
        <v>2</v>
      </c>
      <c r="K119" s="88" t="s">
        <v>36</v>
      </c>
      <c r="L119" s="91" t="s">
        <v>46</v>
      </c>
      <c r="M119" s="88">
        <v>0</v>
      </c>
      <c r="N119" s="88">
        <v>99</v>
      </c>
      <c r="O119" s="88">
        <v>110</v>
      </c>
      <c r="P119" s="88">
        <v>214</v>
      </c>
      <c r="Q119" s="88">
        <v>98</v>
      </c>
      <c r="R119" s="88">
        <v>99</v>
      </c>
      <c r="S119" s="88"/>
      <c r="T119" t="str">
        <f t="shared" si="20"/>
        <v>0203</v>
      </c>
      <c r="U119" t="e">
        <f>IF((G119=VLOOKUP(T119,#REF!,2,0)),1,0)</f>
        <v>#REF!</v>
      </c>
      <c r="V119">
        <f>SUMPRODUCT((B119=[1]Sheet1!$B:$B)*(G119=[1]Sheet1!$G:$G))</f>
        <v>4</v>
      </c>
      <c r="W119" t="e">
        <f>VLOOKUP(G119,#REF!,4,0)</f>
        <v>#REF!</v>
      </c>
      <c r="X119" t="e">
        <f>VLOOKUP(G119,#REF!,5,0)</f>
        <v>#REF!</v>
      </c>
      <c r="Y119" t="e">
        <f>VLOOKUP(G119,#REF!,6,0)</f>
        <v>#REF!</v>
      </c>
      <c r="Z119">
        <f>SUMPRODUCT((B119='[2]各校各专业人数 （防止重复'!$D:$D)*(G119='[2]各校各专业人数 （防止重复'!$G:$G))</f>
        <v>1</v>
      </c>
    </row>
    <row r="120" ht="31.5" spans="1:26">
      <c r="A120">
        <f t="shared" si="21"/>
        <v>115</v>
      </c>
      <c r="B120" s="317" t="s">
        <v>164</v>
      </c>
      <c r="C120" s="98" t="s">
        <v>165</v>
      </c>
      <c r="D120" s="88" t="s">
        <v>32</v>
      </c>
      <c r="E120" s="88">
        <v>13</v>
      </c>
      <c r="F120" s="88" t="s">
        <v>47</v>
      </c>
      <c r="G120" s="88" t="s">
        <v>34</v>
      </c>
      <c r="H120" s="88"/>
      <c r="I120" s="88" t="s">
        <v>45</v>
      </c>
      <c r="J120" s="88">
        <v>3</v>
      </c>
      <c r="K120" s="88" t="s">
        <v>36</v>
      </c>
      <c r="L120" s="91" t="s">
        <v>110</v>
      </c>
      <c r="M120" s="88">
        <v>0</v>
      </c>
      <c r="N120" s="88">
        <v>0</v>
      </c>
      <c r="O120" s="88">
        <v>9</v>
      </c>
      <c r="P120" s="88">
        <v>9</v>
      </c>
      <c r="Q120" s="88">
        <v>0</v>
      </c>
      <c r="R120" s="88">
        <v>30</v>
      </c>
      <c r="S120" s="88"/>
      <c r="T120" t="str">
        <f t="shared" si="20"/>
        <v>0203</v>
      </c>
      <c r="U120" t="e">
        <f>IF((G120=VLOOKUP(T120,#REF!,2,0)),1,0)</f>
        <v>#REF!</v>
      </c>
      <c r="V120">
        <f>SUMPRODUCT((B120=[1]Sheet1!$B:$B)*(G120=[1]Sheet1!$G:$G))</f>
        <v>4</v>
      </c>
      <c r="W120" t="e">
        <f>VLOOKUP(G120,#REF!,4,0)</f>
        <v>#REF!</v>
      </c>
      <c r="X120" t="e">
        <f>VLOOKUP(G120,#REF!,5,0)</f>
        <v>#REF!</v>
      </c>
      <c r="Y120" t="e">
        <f>VLOOKUP(G120,#REF!,6,0)</f>
        <v>#REF!</v>
      </c>
      <c r="Z120">
        <f>SUMPRODUCT((B120='[2]各校各专业人数 （防止重复'!$D:$D)*(G120='[2]各校各专业人数 （防止重复'!$G:$G))</f>
        <v>1</v>
      </c>
    </row>
    <row r="121" ht="24" spans="1:26">
      <c r="A121">
        <f t="shared" si="21"/>
        <v>116</v>
      </c>
      <c r="B121" s="317" t="s">
        <v>164</v>
      </c>
      <c r="C121" s="98" t="s">
        <v>165</v>
      </c>
      <c r="D121" s="88" t="s">
        <v>32</v>
      </c>
      <c r="E121" s="88">
        <v>14</v>
      </c>
      <c r="F121" s="88" t="s">
        <v>55</v>
      </c>
      <c r="G121" s="88" t="s">
        <v>56</v>
      </c>
      <c r="H121" s="88"/>
      <c r="I121" s="88" t="s">
        <v>45</v>
      </c>
      <c r="J121" s="88">
        <v>2</v>
      </c>
      <c r="K121" s="88" t="s">
        <v>36</v>
      </c>
      <c r="L121" s="91" t="s">
        <v>46</v>
      </c>
      <c r="M121" s="88">
        <v>0</v>
      </c>
      <c r="N121" s="88">
        <v>60</v>
      </c>
      <c r="O121" s="88">
        <v>47</v>
      </c>
      <c r="P121" s="88">
        <v>169</v>
      </c>
      <c r="Q121" s="88">
        <v>58</v>
      </c>
      <c r="R121" s="88">
        <v>37</v>
      </c>
      <c r="S121" s="88"/>
      <c r="T121" t="str">
        <f t="shared" si="20"/>
        <v>0403</v>
      </c>
      <c r="U121" t="e">
        <f>IF((G121=VLOOKUP(T121,#REF!,2,0)),1,0)</f>
        <v>#REF!</v>
      </c>
      <c r="V121">
        <f>SUMPRODUCT((B121=[1]Sheet1!$B:$B)*(G121=[1]Sheet1!$G:$G))</f>
        <v>2</v>
      </c>
      <c r="W121" t="e">
        <f>VLOOKUP(G121,#REF!,4,0)</f>
        <v>#REF!</v>
      </c>
      <c r="X121" t="e">
        <f>VLOOKUP(G121,#REF!,5,0)</f>
        <v>#REF!</v>
      </c>
      <c r="Y121" t="e">
        <f>VLOOKUP(G121,#REF!,6,0)</f>
        <v>#REF!</v>
      </c>
      <c r="Z121">
        <f>SUMPRODUCT((B121='[2]各校各专业人数 （防止重复'!$D:$D)*(G121='[2]各校各专业人数 （防止重复'!$G:$G))</f>
        <v>1</v>
      </c>
    </row>
    <row r="122" ht="24" spans="1:26">
      <c r="A122">
        <f t="shared" si="21"/>
        <v>117</v>
      </c>
      <c r="B122" s="317" t="s">
        <v>164</v>
      </c>
      <c r="C122" s="98" t="s">
        <v>165</v>
      </c>
      <c r="D122" s="88" t="s">
        <v>32</v>
      </c>
      <c r="E122" s="88">
        <v>15</v>
      </c>
      <c r="F122" s="88" t="s">
        <v>124</v>
      </c>
      <c r="G122" s="88" t="s">
        <v>83</v>
      </c>
      <c r="H122" s="88"/>
      <c r="I122" s="88" t="s">
        <v>45</v>
      </c>
      <c r="J122" s="88">
        <v>2</v>
      </c>
      <c r="K122" s="88" t="s">
        <v>36</v>
      </c>
      <c r="L122" s="91" t="s">
        <v>46</v>
      </c>
      <c r="M122" s="88">
        <v>0</v>
      </c>
      <c r="N122" s="88">
        <v>0</v>
      </c>
      <c r="O122" s="88">
        <v>0</v>
      </c>
      <c r="P122" s="88">
        <v>0</v>
      </c>
      <c r="Q122" s="88">
        <v>0</v>
      </c>
      <c r="R122" s="88">
        <v>36</v>
      </c>
      <c r="S122" s="88"/>
      <c r="T122" t="str">
        <f t="shared" si="20"/>
        <v>0435</v>
      </c>
      <c r="U122" t="e">
        <f>IF((G122=VLOOKUP(T122,#REF!,2,0)),1,0)</f>
        <v>#REF!</v>
      </c>
      <c r="V122">
        <f>SUMPRODUCT((B122=[1]Sheet1!$B:$B)*(G122=[1]Sheet1!$G:$G))</f>
        <v>1</v>
      </c>
      <c r="W122" t="e">
        <f>VLOOKUP(G122,#REF!,4,0)</f>
        <v>#REF!</v>
      </c>
      <c r="X122" t="e">
        <f>VLOOKUP(G122,#REF!,5,0)</f>
        <v>#REF!</v>
      </c>
      <c r="Y122" t="e">
        <f>VLOOKUP(G122,#REF!,6,0)</f>
        <v>#REF!</v>
      </c>
      <c r="Z122">
        <f>SUMPRODUCT((B122='[2]各校各专业人数 （防止重复'!$D:$D)*(G122='[2]各校各专业人数 （防止重复'!$G:$G))</f>
        <v>1</v>
      </c>
    </row>
    <row r="123" ht="15.75" spans="1:26">
      <c r="A123">
        <f t="shared" si="21"/>
        <v>118</v>
      </c>
      <c r="B123" s="317" t="s">
        <v>164</v>
      </c>
      <c r="C123" s="98" t="s">
        <v>165</v>
      </c>
      <c r="D123" s="88" t="s">
        <v>32</v>
      </c>
      <c r="E123" s="88">
        <v>16</v>
      </c>
      <c r="F123" s="88" t="s">
        <v>176</v>
      </c>
      <c r="G123" s="103" t="s">
        <v>177</v>
      </c>
      <c r="H123" s="88"/>
      <c r="I123" s="88" t="s">
        <v>67</v>
      </c>
      <c r="J123" s="88">
        <v>3</v>
      </c>
      <c r="K123" s="88" t="s">
        <v>36</v>
      </c>
      <c r="L123" s="91" t="s">
        <v>68</v>
      </c>
      <c r="M123" s="88">
        <v>40</v>
      </c>
      <c r="N123" s="88">
        <v>48</v>
      </c>
      <c r="O123" s="88">
        <v>48</v>
      </c>
      <c r="P123" s="88">
        <v>127</v>
      </c>
      <c r="Q123" s="88">
        <v>41</v>
      </c>
      <c r="R123" s="88">
        <v>40</v>
      </c>
      <c r="S123" s="88"/>
      <c r="T123" t="str">
        <f t="shared" si="20"/>
        <v>0601</v>
      </c>
      <c r="U123" t="e">
        <f>IF((G123=VLOOKUP(T123,#REF!,2,0)),1,0)</f>
        <v>#REF!</v>
      </c>
      <c r="V123">
        <f>SUMPRODUCT((B123=[1]Sheet1!$B:$B)*(G123=[1]Sheet1!$G:$G))</f>
        <v>1</v>
      </c>
      <c r="W123" t="e">
        <f>VLOOKUP(G123,#REF!,4,0)</f>
        <v>#REF!</v>
      </c>
      <c r="X123" t="e">
        <f>VLOOKUP(G123,#REF!,5,0)</f>
        <v>#REF!</v>
      </c>
      <c r="Y123" t="e">
        <f>VLOOKUP(G123,#REF!,6,0)</f>
        <v>#REF!</v>
      </c>
      <c r="Z123">
        <f>SUMPRODUCT((B123='[2]各校各专业人数 （防止重复'!$D:$D)*(G123='[2]各校各专业人数 （防止重复'!$G:$G))</f>
        <v>1</v>
      </c>
    </row>
    <row r="124" ht="15.75" spans="1:26">
      <c r="A124">
        <f t="shared" si="21"/>
        <v>119</v>
      </c>
      <c r="B124" s="317" t="s">
        <v>164</v>
      </c>
      <c r="C124" s="98" t="s">
        <v>165</v>
      </c>
      <c r="D124" s="88" t="s">
        <v>32</v>
      </c>
      <c r="E124" s="88">
        <v>17</v>
      </c>
      <c r="F124" s="88" t="s">
        <v>84</v>
      </c>
      <c r="G124" s="103" t="s">
        <v>85</v>
      </c>
      <c r="H124" s="88"/>
      <c r="I124" s="88" t="s">
        <v>67</v>
      </c>
      <c r="J124" s="88">
        <v>3</v>
      </c>
      <c r="K124" s="88" t="s">
        <v>36</v>
      </c>
      <c r="L124" s="91" t="s">
        <v>68</v>
      </c>
      <c r="M124" s="88">
        <v>25</v>
      </c>
      <c r="N124" s="88">
        <v>46</v>
      </c>
      <c r="O124" s="88">
        <v>85</v>
      </c>
      <c r="P124" s="88">
        <v>111</v>
      </c>
      <c r="Q124" s="88">
        <v>23</v>
      </c>
      <c r="R124" s="88">
        <v>30</v>
      </c>
      <c r="S124" s="88"/>
      <c r="T124" t="str">
        <f t="shared" si="20"/>
        <v>0439</v>
      </c>
      <c r="U124" t="e">
        <f>IF((G124=VLOOKUP(T124,#REF!,2,0)),1,0)</f>
        <v>#REF!</v>
      </c>
      <c r="V124">
        <f>SUMPRODUCT((B124=[1]Sheet1!$B:$B)*(G124=[1]Sheet1!$G:$G))</f>
        <v>1</v>
      </c>
      <c r="W124" t="e">
        <f>VLOOKUP(G124,#REF!,4,0)</f>
        <v>#REF!</v>
      </c>
      <c r="X124" t="e">
        <f>VLOOKUP(G124,#REF!,5,0)</f>
        <v>#REF!</v>
      </c>
      <c r="Y124" t="e">
        <f>VLOOKUP(G124,#REF!,6,0)</f>
        <v>#REF!</v>
      </c>
      <c r="Z124">
        <f>SUMPRODUCT((B124='[2]各校各专业人数 （防止重复'!$D:$D)*(G124='[2]各校各专业人数 （防止重复'!$G:$G))</f>
        <v>1</v>
      </c>
    </row>
    <row r="125" ht="15.75" spans="1:26">
      <c r="A125">
        <f t="shared" si="21"/>
        <v>120</v>
      </c>
      <c r="B125" s="317" t="s">
        <v>164</v>
      </c>
      <c r="C125" s="98" t="s">
        <v>165</v>
      </c>
      <c r="D125" s="88" t="s">
        <v>32</v>
      </c>
      <c r="E125" s="88">
        <v>18</v>
      </c>
      <c r="F125" s="88" t="s">
        <v>178</v>
      </c>
      <c r="G125" s="103" t="s">
        <v>179</v>
      </c>
      <c r="H125" s="88"/>
      <c r="I125" s="88" t="s">
        <v>67</v>
      </c>
      <c r="J125" s="88">
        <v>3</v>
      </c>
      <c r="K125" s="88" t="s">
        <v>36</v>
      </c>
      <c r="L125" s="91" t="s">
        <v>68</v>
      </c>
      <c r="M125" s="88">
        <v>38</v>
      </c>
      <c r="N125" s="88">
        <v>47</v>
      </c>
      <c r="O125" s="88">
        <v>39</v>
      </c>
      <c r="P125" s="88">
        <v>110</v>
      </c>
      <c r="Q125" s="88">
        <v>33</v>
      </c>
      <c r="R125" s="88">
        <v>30</v>
      </c>
      <c r="S125" s="88"/>
      <c r="T125" t="str">
        <f t="shared" si="20"/>
        <v>0216</v>
      </c>
      <c r="U125" t="e">
        <f>IF((G125=VLOOKUP(T125,#REF!,2,0)),1,0)</f>
        <v>#REF!</v>
      </c>
      <c r="V125">
        <f>SUMPRODUCT((B125=[1]Sheet1!$B:$B)*(G125=[1]Sheet1!$G:$G))</f>
        <v>1</v>
      </c>
      <c r="W125" t="e">
        <f>VLOOKUP(G125,#REF!,4,0)</f>
        <v>#REF!</v>
      </c>
      <c r="X125" t="e">
        <f>VLOOKUP(G125,#REF!,5,0)</f>
        <v>#REF!</v>
      </c>
      <c r="Y125" t="e">
        <f>VLOOKUP(G125,#REF!,6,0)</f>
        <v>#REF!</v>
      </c>
      <c r="Z125">
        <f>SUMPRODUCT((B125='[2]各校各专业人数 （防止重复'!$D:$D)*(G125='[2]各校各专业人数 （防止重复'!$G:$G))</f>
        <v>1</v>
      </c>
    </row>
    <row r="126" ht="15.75" spans="1:26">
      <c r="A126">
        <f t="shared" si="21"/>
        <v>121</v>
      </c>
      <c r="B126" s="317" t="s">
        <v>164</v>
      </c>
      <c r="C126" s="98" t="s">
        <v>165</v>
      </c>
      <c r="D126" s="88" t="s">
        <v>32</v>
      </c>
      <c r="E126" s="88">
        <v>19</v>
      </c>
      <c r="F126" s="88" t="s">
        <v>180</v>
      </c>
      <c r="G126" s="103" t="s">
        <v>181</v>
      </c>
      <c r="H126" s="88"/>
      <c r="I126" s="88" t="s">
        <v>67</v>
      </c>
      <c r="J126" s="88">
        <v>3</v>
      </c>
      <c r="K126" s="88" t="s">
        <v>36</v>
      </c>
      <c r="L126" s="91" t="s">
        <v>68</v>
      </c>
      <c r="M126" s="88">
        <v>0</v>
      </c>
      <c r="N126" s="88">
        <v>0</v>
      </c>
      <c r="O126" s="88">
        <v>0</v>
      </c>
      <c r="P126" s="88">
        <v>0</v>
      </c>
      <c r="Q126" s="88">
        <v>0</v>
      </c>
      <c r="R126" s="88">
        <v>40</v>
      </c>
      <c r="S126" s="88" t="s">
        <v>155</v>
      </c>
      <c r="T126" t="str">
        <f t="shared" si="20"/>
        <v>0444</v>
      </c>
      <c r="U126" t="e">
        <f>IF((G126=VLOOKUP(T126,#REF!,2,0)),1,0)</f>
        <v>#REF!</v>
      </c>
      <c r="V126">
        <f>SUMPRODUCT((B126=[1]Sheet1!$B:$B)*(G126=[1]Sheet1!$G:$G))</f>
        <v>0</v>
      </c>
      <c r="W126" t="e">
        <f>VLOOKUP(G126,#REF!,4,0)</f>
        <v>#REF!</v>
      </c>
      <c r="X126" t="e">
        <f>VLOOKUP(G126,#REF!,5,0)</f>
        <v>#REF!</v>
      </c>
      <c r="Y126" t="e">
        <f>VLOOKUP(G126,#REF!,6,0)</f>
        <v>#REF!</v>
      </c>
      <c r="Z126">
        <f>SUMPRODUCT((B126='[2]各校各专业人数 （防止重复'!$D:$D)*(G126='[2]各校各专业人数 （防止重复'!$G:$G))</f>
        <v>0</v>
      </c>
    </row>
    <row r="127" ht="15.75" spans="1:26">
      <c r="A127">
        <f t="shared" ref="A127:A136" si="22">ROW()-5</f>
        <v>122</v>
      </c>
      <c r="B127" s="317" t="s">
        <v>164</v>
      </c>
      <c r="C127" s="98" t="s">
        <v>165</v>
      </c>
      <c r="D127" s="88" t="s">
        <v>32</v>
      </c>
      <c r="E127" s="88">
        <v>20</v>
      </c>
      <c r="F127" s="88" t="s">
        <v>182</v>
      </c>
      <c r="G127" s="88" t="s">
        <v>183</v>
      </c>
      <c r="H127" s="88"/>
      <c r="I127" s="88" t="s">
        <v>67</v>
      </c>
      <c r="J127" s="88">
        <v>3</v>
      </c>
      <c r="K127" s="88" t="s">
        <v>36</v>
      </c>
      <c r="L127" s="91" t="s">
        <v>68</v>
      </c>
      <c r="M127" s="88">
        <v>35</v>
      </c>
      <c r="N127" s="88">
        <v>49</v>
      </c>
      <c r="O127" s="88">
        <v>54</v>
      </c>
      <c r="P127" s="88">
        <v>123</v>
      </c>
      <c r="Q127" s="88">
        <v>27</v>
      </c>
      <c r="R127" s="88">
        <v>40</v>
      </c>
      <c r="S127" s="88"/>
      <c r="T127" t="str">
        <f t="shared" si="20"/>
        <v>0405</v>
      </c>
      <c r="U127" t="e">
        <f>IF((G127=VLOOKUP(T127,#REF!,2,0)),1,0)</f>
        <v>#REF!</v>
      </c>
      <c r="V127">
        <f>SUMPRODUCT((B127=[1]Sheet1!$B:$B)*(G127=[1]Sheet1!$G:$G))</f>
        <v>1</v>
      </c>
      <c r="W127" t="e">
        <f>VLOOKUP(G127,#REF!,4,0)</f>
        <v>#REF!</v>
      </c>
      <c r="X127" t="e">
        <f>VLOOKUP(G127,#REF!,5,0)</f>
        <v>#REF!</v>
      </c>
      <c r="Y127" t="e">
        <f>VLOOKUP(G127,#REF!,6,0)</f>
        <v>#REF!</v>
      </c>
      <c r="Z127">
        <f>SUMPRODUCT((B127='[2]各校各专业人数 （防止重复'!$D:$D)*(G127='[2]各校各专业人数 （防止重复'!$G:$G))</f>
        <v>1</v>
      </c>
    </row>
    <row r="128" ht="15.75" spans="1:26">
      <c r="A128">
        <f t="shared" si="22"/>
        <v>123</v>
      </c>
      <c r="B128" s="317" t="s">
        <v>164</v>
      </c>
      <c r="C128" s="98" t="s">
        <v>165</v>
      </c>
      <c r="D128" s="88" t="s">
        <v>32</v>
      </c>
      <c r="E128" s="88">
        <v>21</v>
      </c>
      <c r="F128" s="88" t="s">
        <v>184</v>
      </c>
      <c r="G128" s="88" t="s">
        <v>185</v>
      </c>
      <c r="H128" s="88"/>
      <c r="I128" s="88" t="s">
        <v>67</v>
      </c>
      <c r="J128" s="88">
        <v>3</v>
      </c>
      <c r="K128" s="88" t="s">
        <v>36</v>
      </c>
      <c r="L128" s="91" t="s">
        <v>68</v>
      </c>
      <c r="M128" s="88">
        <v>84</v>
      </c>
      <c r="N128" s="88">
        <v>48</v>
      </c>
      <c r="O128" s="88">
        <v>50</v>
      </c>
      <c r="P128" s="88">
        <v>175</v>
      </c>
      <c r="Q128" s="88">
        <v>76</v>
      </c>
      <c r="R128" s="88">
        <v>40</v>
      </c>
      <c r="S128" s="88"/>
      <c r="T128" t="str">
        <f t="shared" si="20"/>
        <v>0126</v>
      </c>
      <c r="U128" t="e">
        <f>IF((G128=VLOOKUP(T128,#REF!,2,0)),1,0)</f>
        <v>#REF!</v>
      </c>
      <c r="V128">
        <f>SUMPRODUCT((B128=[1]Sheet1!$B:$B)*(G128=[1]Sheet1!$G:$G))</f>
        <v>1</v>
      </c>
      <c r="W128" t="e">
        <f>VLOOKUP(G128,#REF!,4,0)</f>
        <v>#REF!</v>
      </c>
      <c r="X128" t="e">
        <f>VLOOKUP(G128,#REF!,5,0)</f>
        <v>#REF!</v>
      </c>
      <c r="Y128" t="e">
        <f>VLOOKUP(G128,#REF!,6,0)</f>
        <v>#REF!</v>
      </c>
      <c r="Z128">
        <f>SUMPRODUCT((B128='[2]各校各专业人数 （防止重复'!$D:$D)*(G128='[2]各校各专业人数 （防止重复'!$G:$G))</f>
        <v>1</v>
      </c>
    </row>
    <row r="129" ht="15.75" spans="1:26">
      <c r="A129">
        <f t="shared" si="22"/>
        <v>124</v>
      </c>
      <c r="B129" s="317" t="s">
        <v>164</v>
      </c>
      <c r="C129" s="98" t="s">
        <v>165</v>
      </c>
      <c r="D129" s="88" t="s">
        <v>32</v>
      </c>
      <c r="E129" s="88">
        <v>22</v>
      </c>
      <c r="F129" s="88" t="s">
        <v>186</v>
      </c>
      <c r="G129" s="88" t="s">
        <v>187</v>
      </c>
      <c r="H129" s="88"/>
      <c r="I129" s="88" t="s">
        <v>67</v>
      </c>
      <c r="J129" s="88">
        <v>3</v>
      </c>
      <c r="K129" s="88" t="s">
        <v>36</v>
      </c>
      <c r="L129" s="91" t="s">
        <v>68</v>
      </c>
      <c r="M129" s="88">
        <v>41</v>
      </c>
      <c r="N129" s="88">
        <v>104</v>
      </c>
      <c r="O129" s="88">
        <v>71</v>
      </c>
      <c r="P129" s="88">
        <v>199</v>
      </c>
      <c r="Q129" s="88">
        <v>39</v>
      </c>
      <c r="R129" s="88">
        <v>60</v>
      </c>
      <c r="S129" s="88"/>
      <c r="T129" t="str">
        <f t="shared" si="20"/>
        <v>0527</v>
      </c>
      <c r="U129" t="e">
        <f>IF((G129=VLOOKUP(T129,#REF!,2,0)),1,0)</f>
        <v>#REF!</v>
      </c>
      <c r="V129">
        <f>SUMPRODUCT((B129=[1]Sheet1!$B:$B)*(G129=[1]Sheet1!$G:$G))</f>
        <v>1</v>
      </c>
      <c r="W129" t="e">
        <f>VLOOKUP(G129,#REF!,4,0)</f>
        <v>#REF!</v>
      </c>
      <c r="X129" t="e">
        <f>VLOOKUP(G129,#REF!,5,0)</f>
        <v>#REF!</v>
      </c>
      <c r="Y129" t="e">
        <f>VLOOKUP(G129,#REF!,6,0)</f>
        <v>#REF!</v>
      </c>
      <c r="Z129">
        <f>SUMPRODUCT((B129='[2]各校各专业人数 （防止重复'!$D:$D)*(G129='[2]各校各专业人数 （防止重复'!$G:$G))</f>
        <v>1</v>
      </c>
    </row>
    <row r="130" ht="15.75" spans="1:26">
      <c r="A130">
        <f t="shared" si="22"/>
        <v>125</v>
      </c>
      <c r="B130" s="317" t="s">
        <v>164</v>
      </c>
      <c r="C130" s="98" t="s">
        <v>165</v>
      </c>
      <c r="D130" s="88" t="s">
        <v>32</v>
      </c>
      <c r="E130" s="88">
        <v>23</v>
      </c>
      <c r="F130" s="88" t="s">
        <v>127</v>
      </c>
      <c r="G130" s="88" t="s">
        <v>128</v>
      </c>
      <c r="H130" s="88"/>
      <c r="I130" s="88" t="s">
        <v>67</v>
      </c>
      <c r="J130" s="88">
        <v>3</v>
      </c>
      <c r="K130" s="88" t="s">
        <v>36</v>
      </c>
      <c r="L130" s="91" t="s">
        <v>68</v>
      </c>
      <c r="M130" s="88">
        <v>71</v>
      </c>
      <c r="N130" s="88">
        <v>94</v>
      </c>
      <c r="O130" s="88">
        <v>81</v>
      </c>
      <c r="P130" s="88">
        <v>214</v>
      </c>
      <c r="Q130" s="88">
        <v>55</v>
      </c>
      <c r="R130" s="88">
        <v>40</v>
      </c>
      <c r="S130" s="88"/>
      <c r="T130" t="str">
        <f t="shared" si="20"/>
        <v>0519</v>
      </c>
      <c r="U130" t="e">
        <f>IF((G130=VLOOKUP(T130,#REF!,2,0)),1,0)</f>
        <v>#REF!</v>
      </c>
      <c r="V130">
        <f>SUMPRODUCT((B130=[1]Sheet1!$B:$B)*(G130=[1]Sheet1!$G:$G))</f>
        <v>2</v>
      </c>
      <c r="W130" t="e">
        <f>VLOOKUP(G130,#REF!,4,0)</f>
        <v>#REF!</v>
      </c>
      <c r="X130" t="e">
        <f>VLOOKUP(G130,#REF!,5,0)</f>
        <v>#REF!</v>
      </c>
      <c r="Y130" t="e">
        <f>VLOOKUP(G130,#REF!,6,0)</f>
        <v>#REF!</v>
      </c>
      <c r="Z130">
        <f>SUMPRODUCT((B130='[2]各校各专业人数 （防止重复'!$D:$D)*(G130='[2]各校各专业人数 （防止重复'!$G:$G))</f>
        <v>1</v>
      </c>
    </row>
    <row r="131" ht="15.75" spans="1:26">
      <c r="A131">
        <f t="shared" si="22"/>
        <v>126</v>
      </c>
      <c r="B131" s="317" t="s">
        <v>164</v>
      </c>
      <c r="C131" s="98" t="s">
        <v>165</v>
      </c>
      <c r="D131" s="88" t="s">
        <v>32</v>
      </c>
      <c r="E131" s="88">
        <v>24</v>
      </c>
      <c r="F131" s="88" t="s">
        <v>188</v>
      </c>
      <c r="G131" s="88" t="s">
        <v>151</v>
      </c>
      <c r="H131" s="88"/>
      <c r="I131" s="88" t="s">
        <v>67</v>
      </c>
      <c r="J131" s="88">
        <v>3</v>
      </c>
      <c r="K131" s="88" t="s">
        <v>36</v>
      </c>
      <c r="L131" s="91" t="s">
        <v>68</v>
      </c>
      <c r="M131" s="88">
        <v>25</v>
      </c>
      <c r="N131" s="88">
        <v>46</v>
      </c>
      <c r="O131" s="88">
        <v>35</v>
      </c>
      <c r="P131" s="88">
        <v>103</v>
      </c>
      <c r="Q131" s="88">
        <v>25</v>
      </c>
      <c r="R131" s="88">
        <v>30</v>
      </c>
      <c r="S131" s="88"/>
      <c r="T131" t="str">
        <f t="shared" si="20"/>
        <v>0510</v>
      </c>
      <c r="U131" t="e">
        <f>IF((G131=VLOOKUP(T131,#REF!,2,0)),1,0)</f>
        <v>#REF!</v>
      </c>
      <c r="V131">
        <f>SUMPRODUCT((B131=[1]Sheet1!$B:$B)*(G131=[1]Sheet1!$G:$G))</f>
        <v>1</v>
      </c>
      <c r="W131" t="e">
        <f>VLOOKUP(G131,#REF!,4,0)</f>
        <v>#REF!</v>
      </c>
      <c r="X131" t="e">
        <f>VLOOKUP(G131,#REF!,5,0)</f>
        <v>#REF!</v>
      </c>
      <c r="Y131" t="e">
        <f>VLOOKUP(G131,#REF!,6,0)</f>
        <v>#REF!</v>
      </c>
      <c r="Z131">
        <f>SUMPRODUCT((B131='[2]各校各专业人数 （防止重复'!$D:$D)*(G131='[2]各校各专业人数 （防止重复'!$G:$G))</f>
        <v>1</v>
      </c>
    </row>
    <row r="132" ht="15.75" spans="1:26">
      <c r="A132">
        <f t="shared" si="22"/>
        <v>127</v>
      </c>
      <c r="B132" s="317" t="s">
        <v>164</v>
      </c>
      <c r="C132" s="98" t="s">
        <v>165</v>
      </c>
      <c r="D132" s="88" t="s">
        <v>32</v>
      </c>
      <c r="E132" s="88">
        <v>25</v>
      </c>
      <c r="F132" s="88" t="s">
        <v>69</v>
      </c>
      <c r="G132" s="88" t="s">
        <v>70</v>
      </c>
      <c r="H132" s="88"/>
      <c r="I132" s="88" t="s">
        <v>67</v>
      </c>
      <c r="J132" s="88">
        <v>3</v>
      </c>
      <c r="K132" s="88" t="s">
        <v>36</v>
      </c>
      <c r="L132" s="91" t="s">
        <v>68</v>
      </c>
      <c r="M132" s="88">
        <v>0</v>
      </c>
      <c r="N132" s="88">
        <v>0</v>
      </c>
      <c r="O132" s="88">
        <v>0</v>
      </c>
      <c r="P132" s="88">
        <v>0</v>
      </c>
      <c r="Q132" s="88">
        <v>0</v>
      </c>
      <c r="R132" s="88">
        <v>35</v>
      </c>
      <c r="S132" s="88" t="s">
        <v>155</v>
      </c>
      <c r="T132" t="str">
        <f t="shared" si="20"/>
        <v>0107</v>
      </c>
      <c r="U132" t="e">
        <f>IF((G132=VLOOKUP(T132,#REF!,2,0)),1,0)</f>
        <v>#REF!</v>
      </c>
      <c r="V132">
        <f>SUMPRODUCT((B132=[1]Sheet1!$B:$B)*(G132=[1]Sheet1!$G:$G))</f>
        <v>0</v>
      </c>
      <c r="W132" t="e">
        <f>VLOOKUP(G132,#REF!,4,0)</f>
        <v>#REF!</v>
      </c>
      <c r="X132" t="e">
        <f>VLOOKUP(G132,#REF!,5,0)</f>
        <v>#REF!</v>
      </c>
      <c r="Y132" t="e">
        <f>VLOOKUP(G132,#REF!,6,0)</f>
        <v>#REF!</v>
      </c>
      <c r="Z132">
        <f>SUMPRODUCT((B132='[2]各校各专业人数 （防止重复'!$D:$D)*(G132='[2]各校各专业人数 （防止重复'!$G:$G))</f>
        <v>0</v>
      </c>
    </row>
    <row r="133" ht="15.75" spans="1:26">
      <c r="A133">
        <f t="shared" si="22"/>
        <v>128</v>
      </c>
      <c r="B133" s="317" t="s">
        <v>164</v>
      </c>
      <c r="C133" s="98" t="s">
        <v>165</v>
      </c>
      <c r="D133" s="88" t="s">
        <v>32</v>
      </c>
      <c r="E133" s="88">
        <v>26</v>
      </c>
      <c r="F133" s="88" t="s">
        <v>66</v>
      </c>
      <c r="G133" s="88" t="s">
        <v>44</v>
      </c>
      <c r="H133" s="88"/>
      <c r="I133" s="88" t="s">
        <v>67</v>
      </c>
      <c r="J133" s="88">
        <v>3</v>
      </c>
      <c r="K133" s="88" t="s">
        <v>36</v>
      </c>
      <c r="L133" s="91" t="s">
        <v>68</v>
      </c>
      <c r="M133" s="88">
        <v>38</v>
      </c>
      <c r="N133" s="88">
        <v>30</v>
      </c>
      <c r="O133" s="88">
        <v>45</v>
      </c>
      <c r="P133" s="88">
        <v>97</v>
      </c>
      <c r="Q133" s="88">
        <v>29</v>
      </c>
      <c r="R133" s="88">
        <v>35</v>
      </c>
      <c r="S133" s="88"/>
      <c r="T133" t="str">
        <f t="shared" si="20"/>
        <v>0106</v>
      </c>
      <c r="U133" t="e">
        <f>IF((G133=VLOOKUP(T133,#REF!,2,0)),1,0)</f>
        <v>#REF!</v>
      </c>
      <c r="V133">
        <f>SUMPRODUCT((B133=[1]Sheet1!$B:$B)*(G133=[1]Sheet1!$G:$G))</f>
        <v>3</v>
      </c>
      <c r="W133" t="e">
        <f>VLOOKUP(G133,#REF!,4,0)</f>
        <v>#REF!</v>
      </c>
      <c r="X133" t="e">
        <f>VLOOKUP(G133,#REF!,5,0)</f>
        <v>#REF!</v>
      </c>
      <c r="Y133" t="e">
        <f>VLOOKUP(G133,#REF!,6,0)</f>
        <v>#REF!</v>
      </c>
      <c r="Z133">
        <f>SUMPRODUCT((B133='[2]各校各专业人数 （防止重复'!$D:$D)*(G133='[2]各校各专业人数 （防止重复'!$G:$G))</f>
        <v>1</v>
      </c>
    </row>
    <row r="134" ht="15.75" spans="1:26">
      <c r="A134">
        <f t="shared" si="22"/>
        <v>129</v>
      </c>
      <c r="B134" s="317" t="s">
        <v>164</v>
      </c>
      <c r="C134" s="98" t="s">
        <v>165</v>
      </c>
      <c r="D134" s="88" t="s">
        <v>32</v>
      </c>
      <c r="E134" s="88">
        <v>27</v>
      </c>
      <c r="F134" s="88" t="s">
        <v>71</v>
      </c>
      <c r="G134" s="88" t="s">
        <v>72</v>
      </c>
      <c r="H134" s="88"/>
      <c r="I134" s="88" t="s">
        <v>67</v>
      </c>
      <c r="J134" s="88">
        <v>3</v>
      </c>
      <c r="K134" s="88" t="s">
        <v>36</v>
      </c>
      <c r="L134" s="91" t="s">
        <v>68</v>
      </c>
      <c r="M134" s="88">
        <v>69</v>
      </c>
      <c r="N134" s="88">
        <v>96</v>
      </c>
      <c r="O134" s="88">
        <v>85</v>
      </c>
      <c r="P134" s="88">
        <v>234</v>
      </c>
      <c r="Q134" s="88">
        <v>63</v>
      </c>
      <c r="R134" s="88">
        <v>80</v>
      </c>
      <c r="S134" s="88"/>
      <c r="T134" t="str">
        <f t="shared" si="20"/>
        <v>0127</v>
      </c>
      <c r="U134" t="e">
        <f>IF((G134=VLOOKUP(T134,#REF!,2,0)),1,0)</f>
        <v>#REF!</v>
      </c>
      <c r="V134">
        <f>SUMPRODUCT((B134=[1]Sheet1!$B:$B)*(G134=[1]Sheet1!$G:$G))</f>
        <v>5</v>
      </c>
      <c r="W134" t="e">
        <f>VLOOKUP(G134,#REF!,4,0)</f>
        <v>#REF!</v>
      </c>
      <c r="X134" t="e">
        <f>VLOOKUP(G134,#REF!,5,0)</f>
        <v>#REF!</v>
      </c>
      <c r="Y134" t="e">
        <f>VLOOKUP(G134,#REF!,6,0)</f>
        <v>#REF!</v>
      </c>
      <c r="Z134">
        <f>SUMPRODUCT((B134='[2]各校各专业人数 （防止重复'!$D:$D)*(G134='[2]各校各专业人数 （防止重复'!$G:$G))</f>
        <v>1</v>
      </c>
    </row>
    <row r="135" ht="15.75" spans="1:26">
      <c r="A135">
        <f t="shared" si="22"/>
        <v>130</v>
      </c>
      <c r="B135" s="317" t="s">
        <v>164</v>
      </c>
      <c r="C135" s="98" t="s">
        <v>165</v>
      </c>
      <c r="D135" s="88" t="s">
        <v>32</v>
      </c>
      <c r="E135" s="88">
        <v>28</v>
      </c>
      <c r="F135" s="88" t="s">
        <v>189</v>
      </c>
      <c r="G135" s="88" t="s">
        <v>173</v>
      </c>
      <c r="H135" s="88"/>
      <c r="I135" s="88" t="s">
        <v>67</v>
      </c>
      <c r="J135" s="88">
        <v>3</v>
      </c>
      <c r="K135" s="88" t="s">
        <v>36</v>
      </c>
      <c r="L135" s="91" t="s">
        <v>68</v>
      </c>
      <c r="M135" s="88">
        <v>44</v>
      </c>
      <c r="N135" s="88">
        <v>50</v>
      </c>
      <c r="O135" s="88">
        <v>36</v>
      </c>
      <c r="P135" s="88">
        <v>130</v>
      </c>
      <c r="Q135" s="88">
        <v>44</v>
      </c>
      <c r="R135" s="88">
        <v>40</v>
      </c>
      <c r="S135" s="88"/>
      <c r="T135" t="str">
        <f t="shared" si="20"/>
        <v>0308</v>
      </c>
      <c r="U135" t="e">
        <f>IF((G135=VLOOKUP(T135,#REF!,2,0)),1,0)</f>
        <v>#REF!</v>
      </c>
      <c r="V135">
        <f>SUMPRODUCT((B135=[1]Sheet1!$B:$B)*(G135=[1]Sheet1!$G:$G))</f>
        <v>2</v>
      </c>
      <c r="W135" t="e">
        <f>VLOOKUP(G135,#REF!,4,0)</f>
        <v>#REF!</v>
      </c>
      <c r="X135" t="e">
        <f>VLOOKUP(G135,#REF!,5,0)</f>
        <v>#REF!</v>
      </c>
      <c r="Y135" t="e">
        <f>VLOOKUP(G135,#REF!,6,0)</f>
        <v>#REF!</v>
      </c>
      <c r="Z135">
        <f>SUMPRODUCT((B135='[2]各校各专业人数 （防止重复'!$D:$D)*(G135='[2]各校各专业人数 （防止重复'!$G:$G))</f>
        <v>1</v>
      </c>
    </row>
    <row r="136" ht="15.75" spans="1:26">
      <c r="A136">
        <f t="shared" si="22"/>
        <v>131</v>
      </c>
      <c r="B136" s="317" t="s">
        <v>164</v>
      </c>
      <c r="C136" s="98" t="s">
        <v>165</v>
      </c>
      <c r="D136" s="88" t="s">
        <v>32</v>
      </c>
      <c r="E136" s="88">
        <v>29</v>
      </c>
      <c r="F136" s="88" t="s">
        <v>133</v>
      </c>
      <c r="G136" s="88" t="s">
        <v>134</v>
      </c>
      <c r="H136" s="88"/>
      <c r="I136" s="88" t="s">
        <v>67</v>
      </c>
      <c r="J136" s="88">
        <v>3</v>
      </c>
      <c r="K136" s="88" t="s">
        <v>36</v>
      </c>
      <c r="L136" s="91" t="s">
        <v>68</v>
      </c>
      <c r="M136" s="88">
        <v>46</v>
      </c>
      <c r="N136" s="88">
        <v>48</v>
      </c>
      <c r="O136" s="88">
        <v>38</v>
      </c>
      <c r="P136" s="88">
        <v>125</v>
      </c>
      <c r="Q136" s="88">
        <v>40</v>
      </c>
      <c r="R136" s="88">
        <v>40</v>
      </c>
      <c r="S136" s="88"/>
      <c r="T136" t="str">
        <f t="shared" si="20"/>
        <v>1420</v>
      </c>
      <c r="U136" t="e">
        <f>IF((G136=VLOOKUP(T136,#REF!,2,0)),1,0)</f>
        <v>#REF!</v>
      </c>
      <c r="V136">
        <f>SUMPRODUCT((B136=[1]Sheet1!$B:$B)*(G136=[1]Sheet1!$G:$G))</f>
        <v>1</v>
      </c>
      <c r="W136" t="e">
        <f>VLOOKUP(G136,#REF!,4,0)</f>
        <v>#REF!</v>
      </c>
      <c r="X136" t="e">
        <f>VLOOKUP(G136,#REF!,5,0)</f>
        <v>#REF!</v>
      </c>
      <c r="Y136" t="e">
        <f>VLOOKUP(G136,#REF!,6,0)</f>
        <v>#REF!</v>
      </c>
      <c r="Z136">
        <f>SUMPRODUCT((B136='[2]各校各专业人数 （防止重复'!$D:$D)*(G136='[2]各校各专业人数 （防止重复'!$G:$G))</f>
        <v>1</v>
      </c>
    </row>
    <row r="137" ht="78.75" spans="1:26">
      <c r="A137">
        <f t="shared" ref="A137:A146" si="23">ROW()-5</f>
        <v>132</v>
      </c>
      <c r="B137" s="317" t="s">
        <v>164</v>
      </c>
      <c r="C137" s="98" t="s">
        <v>165</v>
      </c>
      <c r="D137" s="88" t="s">
        <v>32</v>
      </c>
      <c r="E137" s="88">
        <v>30</v>
      </c>
      <c r="F137" s="88" t="s">
        <v>76</v>
      </c>
      <c r="G137" s="88" t="s">
        <v>77</v>
      </c>
      <c r="H137" s="88" t="s">
        <v>190</v>
      </c>
      <c r="I137" s="88" t="s">
        <v>67</v>
      </c>
      <c r="J137" s="88">
        <v>3</v>
      </c>
      <c r="K137" s="88" t="s">
        <v>36</v>
      </c>
      <c r="L137" s="91" t="s">
        <v>68</v>
      </c>
      <c r="M137" s="88">
        <v>84</v>
      </c>
      <c r="N137" s="88">
        <v>102</v>
      </c>
      <c r="O137" s="88">
        <v>70</v>
      </c>
      <c r="P137" s="88">
        <v>245</v>
      </c>
      <c r="Q137" s="88">
        <v>73</v>
      </c>
      <c r="R137" s="88">
        <v>80</v>
      </c>
      <c r="S137" s="88"/>
      <c r="T137" t="str">
        <f t="shared" si="20"/>
        <v>0303</v>
      </c>
      <c r="U137" t="e">
        <f>IF((G137=VLOOKUP(T137,#REF!,2,0)),1,0)</f>
        <v>#REF!</v>
      </c>
      <c r="V137">
        <f>SUMPRODUCT((B137=[1]Sheet1!$B:$B)*(G137=[1]Sheet1!$G:$G))</f>
        <v>3</v>
      </c>
      <c r="W137" t="e">
        <f>VLOOKUP(G137,#REF!,4,0)</f>
        <v>#REF!</v>
      </c>
      <c r="X137" t="e">
        <f>VLOOKUP(G137,#REF!,5,0)</f>
        <v>#REF!</v>
      </c>
      <c r="Y137" t="e">
        <f>VLOOKUP(G137,#REF!,6,0)</f>
        <v>#REF!</v>
      </c>
      <c r="Z137">
        <f>SUMPRODUCT((B137='[2]各校各专业人数 （防止重复'!$D:$D)*(G137='[2]各校各专业人数 （防止重复'!$G:$G))</f>
        <v>1</v>
      </c>
    </row>
    <row r="138" ht="31.5" spans="1:26">
      <c r="A138">
        <f t="shared" si="23"/>
        <v>133</v>
      </c>
      <c r="B138" s="317" t="s">
        <v>164</v>
      </c>
      <c r="C138" s="98" t="s">
        <v>165</v>
      </c>
      <c r="D138" s="88" t="s">
        <v>32</v>
      </c>
      <c r="E138" s="88">
        <v>31</v>
      </c>
      <c r="F138" s="88" t="s">
        <v>73</v>
      </c>
      <c r="G138" s="88" t="s">
        <v>34</v>
      </c>
      <c r="H138" s="88"/>
      <c r="I138" s="88" t="s">
        <v>67</v>
      </c>
      <c r="J138" s="88">
        <v>3</v>
      </c>
      <c r="K138" s="88" t="s">
        <v>36</v>
      </c>
      <c r="L138" s="91" t="s">
        <v>68</v>
      </c>
      <c r="M138" s="88">
        <v>115</v>
      </c>
      <c r="N138" s="88">
        <v>97</v>
      </c>
      <c r="O138" s="88">
        <v>96</v>
      </c>
      <c r="P138" s="88">
        <v>287</v>
      </c>
      <c r="Q138" s="88">
        <v>99</v>
      </c>
      <c r="R138" s="88">
        <v>80</v>
      </c>
      <c r="S138" s="88"/>
      <c r="T138" t="str">
        <f t="shared" si="20"/>
        <v>0203</v>
      </c>
      <c r="U138" t="e">
        <f>IF((G138=VLOOKUP(T138,#REF!,2,0)),1,0)</f>
        <v>#REF!</v>
      </c>
      <c r="V138">
        <f>SUMPRODUCT((B138=[1]Sheet1!$B:$B)*(G138=[1]Sheet1!$G:$G))</f>
        <v>4</v>
      </c>
      <c r="W138" t="e">
        <f>VLOOKUP(G138,#REF!,4,0)</f>
        <v>#REF!</v>
      </c>
      <c r="X138" t="e">
        <f>VLOOKUP(G138,#REF!,5,0)</f>
        <v>#REF!</v>
      </c>
      <c r="Y138" t="e">
        <f>VLOOKUP(G138,#REF!,6,0)</f>
        <v>#REF!</v>
      </c>
      <c r="Z138">
        <f>SUMPRODUCT((B138='[2]各校各专业人数 （防止重复'!$D:$D)*(G138='[2]各校各专业人数 （防止重复'!$G:$G))</f>
        <v>1</v>
      </c>
    </row>
    <row r="139" ht="15.75" spans="1:26">
      <c r="A139">
        <f t="shared" si="23"/>
        <v>134</v>
      </c>
      <c r="B139" s="317" t="s">
        <v>164</v>
      </c>
      <c r="C139" s="98" t="s">
        <v>165</v>
      </c>
      <c r="D139" s="88" t="s">
        <v>32</v>
      </c>
      <c r="E139" s="88">
        <v>32</v>
      </c>
      <c r="F139" s="88" t="s">
        <v>81</v>
      </c>
      <c r="G139" s="88" t="s">
        <v>56</v>
      </c>
      <c r="H139" s="88"/>
      <c r="I139" s="88" t="s">
        <v>67</v>
      </c>
      <c r="J139" s="88">
        <v>3</v>
      </c>
      <c r="K139" s="88" t="s">
        <v>36</v>
      </c>
      <c r="L139" s="91" t="s">
        <v>68</v>
      </c>
      <c r="M139" s="88">
        <v>41</v>
      </c>
      <c r="N139" s="88">
        <v>48</v>
      </c>
      <c r="O139" s="88">
        <v>47</v>
      </c>
      <c r="P139" s="88">
        <v>126</v>
      </c>
      <c r="Q139" s="88">
        <v>37</v>
      </c>
      <c r="R139" s="88">
        <v>40</v>
      </c>
      <c r="S139" s="88"/>
      <c r="T139" t="str">
        <f t="shared" si="20"/>
        <v>0403</v>
      </c>
      <c r="U139" t="e">
        <f>IF((G139=VLOOKUP(T139,#REF!,2,0)),1,0)</f>
        <v>#REF!</v>
      </c>
      <c r="V139">
        <f>SUMPRODUCT((B139=[1]Sheet1!$B:$B)*(G139=[1]Sheet1!$G:$G))</f>
        <v>2</v>
      </c>
      <c r="W139" t="e">
        <f>VLOOKUP(G139,#REF!,4,0)</f>
        <v>#REF!</v>
      </c>
      <c r="X139" t="e">
        <f>VLOOKUP(G139,#REF!,5,0)</f>
        <v>#REF!</v>
      </c>
      <c r="Y139" t="e">
        <f>VLOOKUP(G139,#REF!,6,0)</f>
        <v>#REF!</v>
      </c>
      <c r="Z139">
        <f>SUMPRODUCT((B139='[2]各校各专业人数 （防止重复'!$D:$D)*(G139='[2]各校各专业人数 （防止重复'!$G:$G))</f>
        <v>1</v>
      </c>
    </row>
    <row r="140" ht="15.75" spans="1:26">
      <c r="A140">
        <f t="shared" si="23"/>
        <v>135</v>
      </c>
      <c r="B140" s="317" t="s">
        <v>164</v>
      </c>
      <c r="C140" s="98" t="s">
        <v>165</v>
      </c>
      <c r="D140" s="88" t="s">
        <v>32</v>
      </c>
      <c r="E140" s="88">
        <v>33</v>
      </c>
      <c r="F140" s="88" t="s">
        <v>82</v>
      </c>
      <c r="G140" s="88" t="s">
        <v>83</v>
      </c>
      <c r="H140" s="88"/>
      <c r="I140" s="88" t="s">
        <v>67</v>
      </c>
      <c r="J140" s="88">
        <v>3</v>
      </c>
      <c r="K140" s="88" t="s">
        <v>36</v>
      </c>
      <c r="L140" s="91" t="s">
        <v>68</v>
      </c>
      <c r="M140" s="88">
        <v>80</v>
      </c>
      <c r="N140" s="88">
        <v>49</v>
      </c>
      <c r="O140" s="88">
        <v>50</v>
      </c>
      <c r="P140" s="88">
        <v>172</v>
      </c>
      <c r="Q140" s="88">
        <v>78</v>
      </c>
      <c r="R140" s="88">
        <v>40</v>
      </c>
      <c r="S140" s="88"/>
      <c r="T140" t="str">
        <f t="shared" si="20"/>
        <v>0435</v>
      </c>
      <c r="U140" t="e">
        <f>IF((G140=VLOOKUP(T140,#REF!,2,0)),1,0)</f>
        <v>#REF!</v>
      </c>
      <c r="V140">
        <f>SUMPRODUCT((B140=[1]Sheet1!$B:$B)*(G140=[1]Sheet1!$G:$G))</f>
        <v>1</v>
      </c>
      <c r="W140" t="e">
        <f>VLOOKUP(G140,#REF!,4,0)</f>
        <v>#REF!</v>
      </c>
      <c r="X140" t="e">
        <f>VLOOKUP(G140,#REF!,5,0)</f>
        <v>#REF!</v>
      </c>
      <c r="Y140" t="e">
        <f>VLOOKUP(G140,#REF!,6,0)</f>
        <v>#REF!</v>
      </c>
      <c r="Z140">
        <f>SUMPRODUCT((B140='[2]各校各专业人数 （防止重复'!$D:$D)*(G140='[2]各校各专业人数 （防止重复'!$G:$G))</f>
        <v>1</v>
      </c>
    </row>
    <row r="141" ht="15.75" spans="1:26">
      <c r="A141">
        <f t="shared" si="23"/>
        <v>136</v>
      </c>
      <c r="B141" s="317" t="s">
        <v>164</v>
      </c>
      <c r="C141" s="98" t="s">
        <v>165</v>
      </c>
      <c r="D141" s="88" t="s">
        <v>32</v>
      </c>
      <c r="E141" s="88">
        <v>34</v>
      </c>
      <c r="F141" s="88" t="s">
        <v>86</v>
      </c>
      <c r="G141" s="88" t="s">
        <v>87</v>
      </c>
      <c r="H141" s="88"/>
      <c r="I141" s="88" t="s">
        <v>67</v>
      </c>
      <c r="J141" s="88">
        <v>3</v>
      </c>
      <c r="K141" s="88" t="s">
        <v>36</v>
      </c>
      <c r="L141" s="91" t="s">
        <v>68</v>
      </c>
      <c r="M141" s="88">
        <v>27</v>
      </c>
      <c r="N141" s="88">
        <v>40</v>
      </c>
      <c r="O141" s="88">
        <v>33</v>
      </c>
      <c r="P141" s="88">
        <v>86</v>
      </c>
      <c r="Q141" s="88">
        <v>22</v>
      </c>
      <c r="R141" s="88">
        <v>30</v>
      </c>
      <c r="S141" s="88"/>
      <c r="T141" t="str">
        <f t="shared" si="20"/>
        <v>0501</v>
      </c>
      <c r="U141" t="e">
        <f>IF((G141=VLOOKUP(T141,#REF!,2,0)),1,0)</f>
        <v>#REF!</v>
      </c>
      <c r="V141">
        <f>SUMPRODUCT((B141=[1]Sheet1!$B:$B)*(G141=[1]Sheet1!$G:$G))</f>
        <v>1</v>
      </c>
      <c r="W141" t="e">
        <f>VLOOKUP(G141,#REF!,4,0)</f>
        <v>#REF!</v>
      </c>
      <c r="X141" t="e">
        <f>VLOOKUP(G141,#REF!,5,0)</f>
        <v>#REF!</v>
      </c>
      <c r="Y141" t="e">
        <f>VLOOKUP(G141,#REF!,6,0)</f>
        <v>#REF!</v>
      </c>
      <c r="Z141">
        <f>SUMPRODUCT((B141='[2]各校各专业人数 （防止重复'!$D:$D)*(G141='[2]各校各专业人数 （防止重复'!$G:$G))</f>
        <v>1</v>
      </c>
    </row>
    <row r="142" ht="15.75" spans="1:26">
      <c r="A142">
        <f t="shared" si="23"/>
        <v>137</v>
      </c>
      <c r="B142" s="317" t="s">
        <v>164</v>
      </c>
      <c r="C142" s="98" t="s">
        <v>165</v>
      </c>
      <c r="D142" s="88" t="s">
        <v>32</v>
      </c>
      <c r="E142" s="88">
        <v>35</v>
      </c>
      <c r="F142" s="88" t="s">
        <v>88</v>
      </c>
      <c r="G142" s="88" t="s">
        <v>89</v>
      </c>
      <c r="H142" s="88"/>
      <c r="I142" s="88" t="s">
        <v>67</v>
      </c>
      <c r="J142" s="88">
        <v>3</v>
      </c>
      <c r="K142" s="88" t="s">
        <v>36</v>
      </c>
      <c r="L142" s="91" t="s">
        <v>68</v>
      </c>
      <c r="M142" s="88">
        <v>41</v>
      </c>
      <c r="N142" s="88">
        <v>48</v>
      </c>
      <c r="O142" s="88">
        <v>46</v>
      </c>
      <c r="P142" s="88">
        <v>127</v>
      </c>
      <c r="Q142" s="88">
        <v>39</v>
      </c>
      <c r="R142" s="88">
        <v>30</v>
      </c>
      <c r="S142" s="88"/>
      <c r="T142" t="str">
        <f t="shared" si="20"/>
        <v>0503</v>
      </c>
      <c r="U142" t="e">
        <f>IF((G142=VLOOKUP(T142,#REF!,2,0)),1,0)</f>
        <v>#REF!</v>
      </c>
      <c r="V142">
        <f>SUMPRODUCT((B142=[1]Sheet1!$B:$B)*(G142=[1]Sheet1!$G:$G))</f>
        <v>1</v>
      </c>
      <c r="W142" t="e">
        <f>VLOOKUP(G142,#REF!,4,0)</f>
        <v>#REF!</v>
      </c>
      <c r="X142" t="e">
        <f>VLOOKUP(G142,#REF!,5,0)</f>
        <v>#REF!</v>
      </c>
      <c r="Y142" t="e">
        <f>VLOOKUP(G142,#REF!,6,0)</f>
        <v>#REF!</v>
      </c>
      <c r="Z142">
        <f>SUMPRODUCT((B142='[2]各校各专业人数 （防止重复'!$D:$D)*(G142='[2]各校各专业人数 （防止重复'!$G:$G))</f>
        <v>1</v>
      </c>
    </row>
    <row r="143" ht="15.75" spans="1:26">
      <c r="A143">
        <f t="shared" si="23"/>
        <v>138</v>
      </c>
      <c r="B143" s="317" t="s">
        <v>164</v>
      </c>
      <c r="C143" s="98" t="s">
        <v>165</v>
      </c>
      <c r="D143" s="88" t="s">
        <v>191</v>
      </c>
      <c r="E143" s="88">
        <v>36</v>
      </c>
      <c r="F143" s="88" t="s">
        <v>71</v>
      </c>
      <c r="G143" s="88" t="s">
        <v>72</v>
      </c>
      <c r="H143" s="88"/>
      <c r="I143" s="88" t="s">
        <v>67</v>
      </c>
      <c r="J143" s="88">
        <v>1</v>
      </c>
      <c r="K143" s="88" t="s">
        <v>36</v>
      </c>
      <c r="L143" s="113" t="s">
        <v>192</v>
      </c>
      <c r="M143" s="88">
        <v>1906</v>
      </c>
      <c r="N143" s="88">
        <v>0</v>
      </c>
      <c r="O143" s="88">
        <v>0</v>
      </c>
      <c r="P143" s="88">
        <v>0</v>
      </c>
      <c r="Q143" s="88">
        <v>0</v>
      </c>
      <c r="R143" s="88">
        <v>300</v>
      </c>
      <c r="S143" s="114" t="s">
        <v>193</v>
      </c>
      <c r="T143" t="str">
        <f t="shared" si="20"/>
        <v>0127</v>
      </c>
      <c r="U143" t="e">
        <f>IF((G143=VLOOKUP(T143,#REF!,2,0)),1,0)</f>
        <v>#REF!</v>
      </c>
      <c r="V143">
        <f>SUMPRODUCT((B143=[1]Sheet1!$B:$B)*(G143=[1]Sheet1!$G:$G))</f>
        <v>5</v>
      </c>
      <c r="W143" t="e">
        <f>VLOOKUP(G143,#REF!,4,0)</f>
        <v>#REF!</v>
      </c>
      <c r="X143" t="e">
        <f>VLOOKUP(G143,#REF!,5,0)</f>
        <v>#REF!</v>
      </c>
      <c r="Y143" t="e">
        <f>VLOOKUP(G143,#REF!,6,0)</f>
        <v>#REF!</v>
      </c>
      <c r="Z143">
        <f>SUMPRODUCT((B143='[2]各校各专业人数 （防止重复'!$D:$D)*(G143='[2]各校各专业人数 （防止重复'!$G:$G))</f>
        <v>1</v>
      </c>
    </row>
    <row r="144" ht="31.5" spans="1:26">
      <c r="A144">
        <f t="shared" si="23"/>
        <v>139</v>
      </c>
      <c r="B144" s="317" t="s">
        <v>194</v>
      </c>
      <c r="C144" s="98" t="s">
        <v>195</v>
      </c>
      <c r="D144" s="88" t="s">
        <v>32</v>
      </c>
      <c r="E144" s="88">
        <v>37</v>
      </c>
      <c r="F144" s="88" t="s">
        <v>81</v>
      </c>
      <c r="G144" s="88" t="s">
        <v>56</v>
      </c>
      <c r="H144" s="88" t="s">
        <v>196</v>
      </c>
      <c r="I144" s="88" t="s">
        <v>67</v>
      </c>
      <c r="J144" s="88">
        <v>3</v>
      </c>
      <c r="K144" s="88" t="s">
        <v>36</v>
      </c>
      <c r="L144" s="91" t="s">
        <v>68</v>
      </c>
      <c r="M144" s="88">
        <v>93</v>
      </c>
      <c r="N144" s="88">
        <v>80</v>
      </c>
      <c r="O144" s="88">
        <v>52</v>
      </c>
      <c r="P144" s="88">
        <v>225</v>
      </c>
      <c r="Q144" s="88">
        <v>93</v>
      </c>
      <c r="R144" s="88">
        <v>80</v>
      </c>
      <c r="S144" s="88"/>
      <c r="T144" t="str">
        <f t="shared" si="20"/>
        <v>0403</v>
      </c>
      <c r="U144" t="e">
        <f>IF((G144=VLOOKUP(T144,#REF!,2,0)),1,0)</f>
        <v>#REF!</v>
      </c>
      <c r="V144">
        <f>SUMPRODUCT((B144=[1]Sheet1!$B:$B)*(G144=[1]Sheet1!$G:$G))</f>
        <v>1</v>
      </c>
      <c r="W144" t="e">
        <f>VLOOKUP(G144,#REF!,4,0)</f>
        <v>#REF!</v>
      </c>
      <c r="X144" t="e">
        <f>VLOOKUP(G144,#REF!,5,0)</f>
        <v>#REF!</v>
      </c>
      <c r="Y144" t="e">
        <f>VLOOKUP(G144,#REF!,6,0)</f>
        <v>#REF!</v>
      </c>
      <c r="Z144">
        <f>SUMPRODUCT((B144='[2]各校各专业人数 （防止重复'!$D:$D)*(G144='[2]各校各专业人数 （防止重复'!$G:$G))</f>
        <v>1</v>
      </c>
    </row>
    <row r="145" ht="78.75" spans="1:26">
      <c r="A145">
        <f t="shared" si="23"/>
        <v>140</v>
      </c>
      <c r="B145" s="317" t="s">
        <v>197</v>
      </c>
      <c r="C145" s="98" t="s">
        <v>198</v>
      </c>
      <c r="D145" s="88" t="s">
        <v>32</v>
      </c>
      <c r="E145" s="88">
        <v>38</v>
      </c>
      <c r="F145" s="88" t="s">
        <v>199</v>
      </c>
      <c r="G145" s="88" t="s">
        <v>200</v>
      </c>
      <c r="H145" s="88" t="s">
        <v>201</v>
      </c>
      <c r="I145" s="88" t="s">
        <v>67</v>
      </c>
      <c r="J145" s="88">
        <v>3</v>
      </c>
      <c r="K145" s="88" t="s">
        <v>36</v>
      </c>
      <c r="L145" s="91" t="s">
        <v>68</v>
      </c>
      <c r="M145" s="88">
        <v>0</v>
      </c>
      <c r="N145" s="88">
        <v>28</v>
      </c>
      <c r="O145" s="88">
        <v>19</v>
      </c>
      <c r="P145" s="88">
        <v>39</v>
      </c>
      <c r="Q145" s="88">
        <v>0</v>
      </c>
      <c r="R145" s="88">
        <v>40</v>
      </c>
      <c r="S145" s="88"/>
      <c r="T145" t="str">
        <f t="shared" si="20"/>
        <v>0132</v>
      </c>
      <c r="U145" t="e">
        <f>IF((G145=VLOOKUP(T145,#REF!,2,0)),1,0)</f>
        <v>#REF!</v>
      </c>
      <c r="V145">
        <f>SUMPRODUCT((B145=[1]Sheet1!$B:$B)*(G145=[1]Sheet1!$G:$G))</f>
        <v>1</v>
      </c>
      <c r="W145" t="e">
        <f>VLOOKUP(G145,#REF!,4,0)</f>
        <v>#REF!</v>
      </c>
      <c r="X145" t="e">
        <f>VLOOKUP(G145,#REF!,5,0)</f>
        <v>#REF!</v>
      </c>
      <c r="Y145" t="e">
        <f>VLOOKUP(G145,#REF!,6,0)</f>
        <v>#REF!</v>
      </c>
      <c r="Z145">
        <f>SUMPRODUCT((B145='[2]各校各专业人数 （防止重复'!$D:$D)*(G145='[2]各校各专业人数 （防止重复'!$G:$G))</f>
        <v>1</v>
      </c>
    </row>
    <row r="146" ht="28.5" spans="1:26">
      <c r="A146">
        <f t="shared" si="23"/>
        <v>141</v>
      </c>
      <c r="B146" s="317" t="s">
        <v>197</v>
      </c>
      <c r="C146" s="98" t="s">
        <v>198</v>
      </c>
      <c r="D146" s="88" t="s">
        <v>32</v>
      </c>
      <c r="E146" s="88">
        <v>39</v>
      </c>
      <c r="F146" s="88" t="s">
        <v>82</v>
      </c>
      <c r="G146" s="88" t="s">
        <v>83</v>
      </c>
      <c r="H146" s="88"/>
      <c r="I146" s="88" t="s">
        <v>67</v>
      </c>
      <c r="J146" s="88">
        <v>3</v>
      </c>
      <c r="K146" s="88" t="s">
        <v>36</v>
      </c>
      <c r="L146" s="91" t="s">
        <v>68</v>
      </c>
      <c r="M146" s="88">
        <v>0</v>
      </c>
      <c r="N146" s="88">
        <v>38</v>
      </c>
      <c r="O146" s="88">
        <v>32</v>
      </c>
      <c r="P146" s="88">
        <v>52</v>
      </c>
      <c r="Q146" s="88">
        <v>0</v>
      </c>
      <c r="R146" s="88">
        <v>40</v>
      </c>
      <c r="S146" s="88"/>
      <c r="T146" t="str">
        <f t="shared" si="20"/>
        <v>0435</v>
      </c>
      <c r="U146" t="e">
        <f>IF((G146=VLOOKUP(T146,#REF!,2,0)),1,0)</f>
        <v>#REF!</v>
      </c>
      <c r="V146">
        <f>SUMPRODUCT((B146=[1]Sheet1!$B:$B)*(G146=[1]Sheet1!$G:$G))</f>
        <v>1</v>
      </c>
      <c r="W146" t="e">
        <f>VLOOKUP(G146,#REF!,4,0)</f>
        <v>#REF!</v>
      </c>
      <c r="X146" t="e">
        <f>VLOOKUP(G146,#REF!,5,0)</f>
        <v>#REF!</v>
      </c>
      <c r="Y146" t="e">
        <f>VLOOKUP(G146,#REF!,6,0)</f>
        <v>#REF!</v>
      </c>
      <c r="Z146">
        <f>SUMPRODUCT((B146='[2]各校各专业人数 （防止重复'!$D:$D)*(G146='[2]各校各专业人数 （防止重复'!$G:$G))</f>
        <v>1</v>
      </c>
    </row>
    <row r="147" ht="28.5" spans="1:26">
      <c r="A147">
        <f t="shared" ref="A147:A156" si="24">ROW()-5</f>
        <v>142</v>
      </c>
      <c r="B147" s="317" t="s">
        <v>197</v>
      </c>
      <c r="C147" s="98" t="s">
        <v>198</v>
      </c>
      <c r="D147" s="88" t="s">
        <v>32</v>
      </c>
      <c r="E147" s="88">
        <v>40</v>
      </c>
      <c r="F147" s="88" t="s">
        <v>176</v>
      </c>
      <c r="G147" s="88" t="s">
        <v>177</v>
      </c>
      <c r="H147" s="88"/>
      <c r="I147" s="88" t="s">
        <v>67</v>
      </c>
      <c r="J147" s="88">
        <v>3</v>
      </c>
      <c r="K147" s="88" t="s">
        <v>36</v>
      </c>
      <c r="L147" s="91" t="s">
        <v>68</v>
      </c>
      <c r="M147" s="88">
        <v>36</v>
      </c>
      <c r="N147" s="88">
        <v>27</v>
      </c>
      <c r="O147" s="88">
        <v>25</v>
      </c>
      <c r="P147" s="88">
        <v>42</v>
      </c>
      <c r="Q147" s="88">
        <v>36</v>
      </c>
      <c r="R147" s="88">
        <v>40</v>
      </c>
      <c r="S147" s="88"/>
      <c r="T147" t="str">
        <f t="shared" si="20"/>
        <v>0601</v>
      </c>
      <c r="U147" t="e">
        <f>IF((G147=VLOOKUP(T147,#REF!,2,0)),1,0)</f>
        <v>#REF!</v>
      </c>
      <c r="V147">
        <f>SUMPRODUCT((B147=[1]Sheet1!$B:$B)*(G147=[1]Sheet1!$G:$G))</f>
        <v>1</v>
      </c>
      <c r="W147" t="e">
        <f>VLOOKUP(G147,#REF!,4,0)</f>
        <v>#REF!</v>
      </c>
      <c r="X147" t="e">
        <f>VLOOKUP(G147,#REF!,5,0)</f>
        <v>#REF!</v>
      </c>
      <c r="Y147" t="e">
        <f>VLOOKUP(G147,#REF!,6,0)</f>
        <v>#REF!</v>
      </c>
      <c r="Z147">
        <f>SUMPRODUCT((B147='[2]各校各专业人数 （防止重复'!$D:$D)*(G147='[2]各校各专业人数 （防止重复'!$G:$G))</f>
        <v>1</v>
      </c>
    </row>
    <row r="148" ht="28.5" spans="1:26">
      <c r="A148">
        <f t="shared" si="24"/>
        <v>143</v>
      </c>
      <c r="B148" s="317" t="s">
        <v>197</v>
      </c>
      <c r="C148" s="98" t="s">
        <v>198</v>
      </c>
      <c r="D148" s="88" t="s">
        <v>32</v>
      </c>
      <c r="E148" s="88">
        <v>41</v>
      </c>
      <c r="F148" s="88" t="s">
        <v>86</v>
      </c>
      <c r="G148" s="88" t="s">
        <v>87</v>
      </c>
      <c r="H148" s="88"/>
      <c r="I148" s="88" t="s">
        <v>67</v>
      </c>
      <c r="J148" s="88">
        <v>3</v>
      </c>
      <c r="K148" s="88" t="s">
        <v>36</v>
      </c>
      <c r="L148" s="91" t="s">
        <v>68</v>
      </c>
      <c r="M148" s="88">
        <v>28</v>
      </c>
      <c r="N148" s="88">
        <v>34</v>
      </c>
      <c r="O148" s="88">
        <v>27</v>
      </c>
      <c r="P148" s="88">
        <v>44</v>
      </c>
      <c r="Q148" s="88">
        <v>28</v>
      </c>
      <c r="R148" s="88">
        <v>40</v>
      </c>
      <c r="S148" s="88"/>
      <c r="T148" t="str">
        <f t="shared" si="20"/>
        <v>0501</v>
      </c>
      <c r="U148" t="e">
        <f>IF((G148=VLOOKUP(T148,#REF!,2,0)),1,0)</f>
        <v>#REF!</v>
      </c>
      <c r="V148">
        <f>SUMPRODUCT((B148=[1]Sheet1!$B:$B)*(G148=[1]Sheet1!$G:$G))</f>
        <v>1</v>
      </c>
      <c r="W148" t="e">
        <f>VLOOKUP(G148,#REF!,4,0)</f>
        <v>#REF!</v>
      </c>
      <c r="X148" t="e">
        <f>VLOOKUP(G148,#REF!,5,0)</f>
        <v>#REF!</v>
      </c>
      <c r="Y148" t="e">
        <f>VLOOKUP(G148,#REF!,6,0)</f>
        <v>#REF!</v>
      </c>
      <c r="Z148">
        <f>SUMPRODUCT((B148='[2]各校各专业人数 （防止重复'!$D:$D)*(G148='[2]各校各专业人数 （防止重复'!$G:$G))</f>
        <v>1</v>
      </c>
    </row>
    <row r="149" ht="31.5" spans="1:26">
      <c r="A149">
        <f t="shared" si="24"/>
        <v>144</v>
      </c>
      <c r="B149" s="317" t="s">
        <v>197</v>
      </c>
      <c r="C149" s="98" t="s">
        <v>198</v>
      </c>
      <c r="D149" s="88" t="s">
        <v>32</v>
      </c>
      <c r="E149" s="88">
        <v>42</v>
      </c>
      <c r="F149" s="88" t="s">
        <v>84</v>
      </c>
      <c r="G149" s="88" t="s">
        <v>85</v>
      </c>
      <c r="H149" s="88" t="s">
        <v>202</v>
      </c>
      <c r="I149" s="88" t="s">
        <v>67</v>
      </c>
      <c r="J149" s="88">
        <v>3</v>
      </c>
      <c r="K149" s="88" t="s">
        <v>36</v>
      </c>
      <c r="L149" s="91" t="s">
        <v>68</v>
      </c>
      <c r="M149" s="88">
        <v>0</v>
      </c>
      <c r="N149" s="88">
        <v>26</v>
      </c>
      <c r="O149" s="88">
        <v>24</v>
      </c>
      <c r="P149" s="88">
        <v>40</v>
      </c>
      <c r="Q149" s="88">
        <v>0</v>
      </c>
      <c r="R149" s="88">
        <v>40</v>
      </c>
      <c r="S149" s="88"/>
      <c r="T149" t="str">
        <f t="shared" si="20"/>
        <v>0439</v>
      </c>
      <c r="U149" t="e">
        <f>IF((G149=VLOOKUP(T149,#REF!,2,0)),1,0)</f>
        <v>#REF!</v>
      </c>
      <c r="V149">
        <f>SUMPRODUCT((B149=[1]Sheet1!$B:$B)*(G149=[1]Sheet1!$G:$G))</f>
        <v>1</v>
      </c>
      <c r="W149" t="e">
        <f>VLOOKUP(G149,#REF!,4,0)</f>
        <v>#REF!</v>
      </c>
      <c r="X149" t="e">
        <f>VLOOKUP(G149,#REF!,5,0)</f>
        <v>#REF!</v>
      </c>
      <c r="Y149" t="e">
        <f>VLOOKUP(G149,#REF!,6,0)</f>
        <v>#REF!</v>
      </c>
      <c r="Z149">
        <f>SUMPRODUCT((B149='[2]各校各专业人数 （防止重复'!$D:$D)*(G149='[2]各校各专业人数 （防止重复'!$G:$G))</f>
        <v>1</v>
      </c>
    </row>
    <row r="150" ht="25.5" spans="1:26">
      <c r="A150">
        <f t="shared" si="24"/>
        <v>145</v>
      </c>
      <c r="B150" s="317" t="s">
        <v>203</v>
      </c>
      <c r="C150" s="107" t="s">
        <v>204</v>
      </c>
      <c r="D150" s="42" t="s">
        <v>32</v>
      </c>
      <c r="E150" s="109">
        <v>1</v>
      </c>
      <c r="F150" s="110" t="s">
        <v>205</v>
      </c>
      <c r="G150" s="109" t="s">
        <v>206</v>
      </c>
      <c r="H150" s="109"/>
      <c r="I150" s="109" t="s">
        <v>67</v>
      </c>
      <c r="J150" s="109">
        <v>3</v>
      </c>
      <c r="K150" s="109" t="s">
        <v>36</v>
      </c>
      <c r="L150" s="91" t="s">
        <v>68</v>
      </c>
      <c r="M150" s="109">
        <v>0</v>
      </c>
      <c r="N150" s="109">
        <v>0</v>
      </c>
      <c r="O150" s="109">
        <v>0</v>
      </c>
      <c r="P150" s="109">
        <v>0</v>
      </c>
      <c r="Q150" s="109">
        <v>0</v>
      </c>
      <c r="R150" s="109">
        <v>50</v>
      </c>
      <c r="S150" s="109" t="s">
        <v>207</v>
      </c>
      <c r="T150" t="str">
        <f t="shared" si="20"/>
        <v>0509</v>
      </c>
      <c r="U150" t="e">
        <f>IF((G150=VLOOKUP(T150,#REF!,2,0)),1,0)</f>
        <v>#REF!</v>
      </c>
      <c r="V150">
        <f>SUMPRODUCT((B150=[1]Sheet1!$B:$B)*(G150=[1]Sheet1!$G:$G))</f>
        <v>0</v>
      </c>
      <c r="W150" t="e">
        <f>VLOOKUP(G150,#REF!,4,0)</f>
        <v>#REF!</v>
      </c>
      <c r="X150" t="e">
        <f>VLOOKUP(G150,#REF!,5,0)</f>
        <v>#REF!</v>
      </c>
      <c r="Y150" t="e">
        <f>VLOOKUP(G150,#REF!,6,0)</f>
        <v>#REF!</v>
      </c>
      <c r="Z150">
        <f>SUMPRODUCT((B150='[2]各校各专业人数 （防止重复'!$D:$D)*(G150='[2]各校各专业人数 （防止重复'!$G:$G))</f>
        <v>0</v>
      </c>
    </row>
    <row r="151" ht="24" spans="1:26">
      <c r="A151">
        <f t="shared" si="24"/>
        <v>146</v>
      </c>
      <c r="B151" s="317" t="s">
        <v>203</v>
      </c>
      <c r="C151" s="107" t="s">
        <v>204</v>
      </c>
      <c r="D151" s="42" t="s">
        <v>32</v>
      </c>
      <c r="E151" s="109">
        <v>2</v>
      </c>
      <c r="F151" s="110" t="s">
        <v>166</v>
      </c>
      <c r="G151" s="42" t="s">
        <v>44</v>
      </c>
      <c r="H151" s="109"/>
      <c r="I151" s="109" t="s">
        <v>35</v>
      </c>
      <c r="J151" s="109">
        <v>2</v>
      </c>
      <c r="K151" s="109" t="s">
        <v>36</v>
      </c>
      <c r="L151" s="91" t="s">
        <v>37</v>
      </c>
      <c r="M151" s="109">
        <v>0</v>
      </c>
      <c r="N151" s="109">
        <v>0</v>
      </c>
      <c r="O151" s="109">
        <v>0</v>
      </c>
      <c r="P151" s="109">
        <v>0</v>
      </c>
      <c r="Q151" s="109">
        <v>0</v>
      </c>
      <c r="R151" s="109">
        <v>20</v>
      </c>
      <c r="S151" s="109" t="s">
        <v>208</v>
      </c>
      <c r="T151" t="str">
        <f t="shared" ref="T151:T199" si="25">MID(F151,1,4)</f>
        <v>0106</v>
      </c>
      <c r="U151" t="e">
        <f>IF((G151=VLOOKUP(T151,#REF!,2,0)),1,0)</f>
        <v>#REF!</v>
      </c>
      <c r="V151">
        <f>SUMPRODUCT((B151=[1]Sheet1!$B:$B)*(G151=[1]Sheet1!$G:$G))</f>
        <v>4</v>
      </c>
      <c r="W151" t="e">
        <f>VLOOKUP(G151,#REF!,4,0)</f>
        <v>#REF!</v>
      </c>
      <c r="X151" t="e">
        <f>VLOOKUP(G151,#REF!,5,0)</f>
        <v>#REF!</v>
      </c>
      <c r="Y151" t="e">
        <f>VLOOKUP(G151,#REF!,6,0)</f>
        <v>#REF!</v>
      </c>
      <c r="Z151">
        <f>SUMPRODUCT((B151='[2]各校各专业人数 （防止重复'!$D:$D)*(G151='[2]各校各专业人数 （防止重复'!$G:$G))</f>
        <v>1</v>
      </c>
    </row>
    <row r="152" ht="24" spans="1:26">
      <c r="A152">
        <f t="shared" si="24"/>
        <v>147</v>
      </c>
      <c r="B152" s="317" t="s">
        <v>203</v>
      </c>
      <c r="C152" s="107" t="s">
        <v>204</v>
      </c>
      <c r="D152" s="42" t="s">
        <v>32</v>
      </c>
      <c r="E152" s="109">
        <v>3</v>
      </c>
      <c r="F152" s="110" t="s">
        <v>169</v>
      </c>
      <c r="G152" s="109" t="s">
        <v>72</v>
      </c>
      <c r="H152" s="109"/>
      <c r="I152" s="109" t="s">
        <v>35</v>
      </c>
      <c r="J152" s="109">
        <v>2</v>
      </c>
      <c r="K152" s="109" t="s">
        <v>36</v>
      </c>
      <c r="L152" s="91" t="s">
        <v>37</v>
      </c>
      <c r="M152" s="109">
        <v>0</v>
      </c>
      <c r="N152" s="109">
        <v>0</v>
      </c>
      <c r="O152" s="109">
        <v>0</v>
      </c>
      <c r="P152" s="109">
        <v>0</v>
      </c>
      <c r="Q152" s="109">
        <v>0</v>
      </c>
      <c r="R152" s="109">
        <v>20</v>
      </c>
      <c r="S152" s="109" t="s">
        <v>208</v>
      </c>
      <c r="T152" t="str">
        <f t="shared" si="25"/>
        <v>0127</v>
      </c>
      <c r="U152" t="e">
        <f>IF((G152=VLOOKUP(T152,#REF!,2,0)),1,0)</f>
        <v>#REF!</v>
      </c>
      <c r="V152">
        <f>SUMPRODUCT((B152=[1]Sheet1!$B:$B)*(G152=[1]Sheet1!$G:$G))</f>
        <v>3</v>
      </c>
      <c r="W152" t="e">
        <f>VLOOKUP(G152,#REF!,4,0)</f>
        <v>#REF!</v>
      </c>
      <c r="X152" t="e">
        <f>VLOOKUP(G152,#REF!,5,0)</f>
        <v>#REF!</v>
      </c>
      <c r="Y152" t="e">
        <f>VLOOKUP(G152,#REF!,6,0)</f>
        <v>#REF!</v>
      </c>
      <c r="Z152">
        <f>SUMPRODUCT((B152='[2]各校各专业人数 （防止重复'!$D:$D)*(G152='[2]各校各专业人数 （防止重复'!$G:$G))</f>
        <v>1</v>
      </c>
    </row>
    <row r="153" ht="24" spans="1:26">
      <c r="A153">
        <f t="shared" si="24"/>
        <v>148</v>
      </c>
      <c r="B153" s="317" t="s">
        <v>203</v>
      </c>
      <c r="C153" s="107" t="s">
        <v>204</v>
      </c>
      <c r="D153" s="108" t="s">
        <v>32</v>
      </c>
      <c r="E153" s="109">
        <v>4</v>
      </c>
      <c r="F153" s="108" t="s">
        <v>43</v>
      </c>
      <c r="G153" s="108" t="s">
        <v>44</v>
      </c>
      <c r="H153" s="42"/>
      <c r="I153" s="108" t="s">
        <v>45</v>
      </c>
      <c r="J153" s="42">
        <v>2</v>
      </c>
      <c r="K153" s="109" t="s">
        <v>36</v>
      </c>
      <c r="L153" s="91" t="s">
        <v>46</v>
      </c>
      <c r="M153" s="19">
        <v>6</v>
      </c>
      <c r="N153" s="42">
        <v>5</v>
      </c>
      <c r="O153" s="42">
        <v>7</v>
      </c>
      <c r="P153" s="42">
        <v>12</v>
      </c>
      <c r="Q153" s="42">
        <v>5</v>
      </c>
      <c r="R153" s="42">
        <v>10</v>
      </c>
      <c r="S153" s="42" t="s">
        <v>208</v>
      </c>
      <c r="T153" t="str">
        <f t="shared" si="25"/>
        <v>0106</v>
      </c>
      <c r="U153" t="e">
        <f>IF((G153=VLOOKUP(T153,#REF!,2,0)),1,0)</f>
        <v>#REF!</v>
      </c>
      <c r="V153">
        <f>SUMPRODUCT((B153=[1]Sheet1!$B:$B)*(G153=[1]Sheet1!$G:$G))</f>
        <v>4</v>
      </c>
      <c r="W153" t="e">
        <f>VLOOKUP(G153,#REF!,4,0)</f>
        <v>#REF!</v>
      </c>
      <c r="X153" t="e">
        <f>VLOOKUP(G153,#REF!,5,0)</f>
        <v>#REF!</v>
      </c>
      <c r="Y153" t="e">
        <f>VLOOKUP(G153,#REF!,6,0)</f>
        <v>#REF!</v>
      </c>
      <c r="Z153">
        <f>SUMPRODUCT((B153='[2]各校各专业人数 （防止重复'!$D:$D)*(G153='[2]各校各专业人数 （防止重复'!$G:$G))</f>
        <v>1</v>
      </c>
    </row>
    <row r="154" spans="1:26">
      <c r="A154">
        <f t="shared" si="24"/>
        <v>149</v>
      </c>
      <c r="B154" s="317" t="s">
        <v>203</v>
      </c>
      <c r="C154" s="107" t="s">
        <v>204</v>
      </c>
      <c r="D154" s="108" t="s">
        <v>32</v>
      </c>
      <c r="E154" s="109">
        <v>5</v>
      </c>
      <c r="F154" s="108" t="s">
        <v>43</v>
      </c>
      <c r="G154" s="108" t="s">
        <v>44</v>
      </c>
      <c r="H154" s="42"/>
      <c r="I154" s="108" t="s">
        <v>45</v>
      </c>
      <c r="J154" s="42">
        <v>3</v>
      </c>
      <c r="K154" s="109"/>
      <c r="L154" s="91" t="s">
        <v>110</v>
      </c>
      <c r="M154" s="19">
        <v>0</v>
      </c>
      <c r="N154" s="42">
        <v>0</v>
      </c>
      <c r="O154" s="42">
        <v>5</v>
      </c>
      <c r="P154" s="42">
        <v>5</v>
      </c>
      <c r="Q154" s="42">
        <v>0</v>
      </c>
      <c r="R154" s="42">
        <v>10</v>
      </c>
      <c r="S154" s="42" t="s">
        <v>208</v>
      </c>
      <c r="T154" t="str">
        <f t="shared" si="25"/>
        <v>0106</v>
      </c>
      <c r="U154" t="e">
        <f>IF((G154=VLOOKUP(T154,#REF!,2,0)),1,0)</f>
        <v>#REF!</v>
      </c>
      <c r="V154">
        <f>SUMPRODUCT((B154=[1]Sheet1!$B:$B)*(G154=[1]Sheet1!$G:$G))</f>
        <v>4</v>
      </c>
      <c r="W154" t="e">
        <f>VLOOKUP(G154,#REF!,4,0)</f>
        <v>#REF!</v>
      </c>
      <c r="X154" t="e">
        <f>VLOOKUP(G154,#REF!,5,0)</f>
        <v>#REF!</v>
      </c>
      <c r="Y154" t="e">
        <f>VLOOKUP(G154,#REF!,6,0)</f>
        <v>#REF!</v>
      </c>
      <c r="Z154">
        <f>SUMPRODUCT((B154='[2]各校各专业人数 （防止重复'!$D:$D)*(G154='[2]各校各专业人数 （防止重复'!$G:$G))</f>
        <v>1</v>
      </c>
    </row>
    <row r="155" ht="24" spans="1:26">
      <c r="A155">
        <f t="shared" si="24"/>
        <v>150</v>
      </c>
      <c r="B155" s="317" t="s">
        <v>203</v>
      </c>
      <c r="C155" s="107" t="s">
        <v>204</v>
      </c>
      <c r="D155" s="108" t="s">
        <v>32</v>
      </c>
      <c r="E155" s="109">
        <v>6</v>
      </c>
      <c r="F155" s="108" t="s">
        <v>170</v>
      </c>
      <c r="G155" s="108" t="s">
        <v>72</v>
      </c>
      <c r="H155" s="42"/>
      <c r="I155" s="108" t="s">
        <v>45</v>
      </c>
      <c r="J155" s="42">
        <v>2</v>
      </c>
      <c r="K155" s="109" t="s">
        <v>36</v>
      </c>
      <c r="L155" s="91" t="s">
        <v>46</v>
      </c>
      <c r="M155" s="19">
        <v>0</v>
      </c>
      <c r="N155" s="42">
        <v>10</v>
      </c>
      <c r="O155" s="42">
        <v>7</v>
      </c>
      <c r="P155" s="42">
        <v>14</v>
      </c>
      <c r="Q155" s="42">
        <v>9</v>
      </c>
      <c r="R155" s="42">
        <v>10</v>
      </c>
      <c r="S155" s="42" t="s">
        <v>208</v>
      </c>
      <c r="T155" t="str">
        <f t="shared" si="25"/>
        <v>0127</v>
      </c>
      <c r="U155" t="e">
        <f>IF((G155=VLOOKUP(T155,#REF!,2,0)),1,0)</f>
        <v>#REF!</v>
      </c>
      <c r="V155">
        <f>SUMPRODUCT((B155=[1]Sheet1!$B:$B)*(G155=[1]Sheet1!$G:$G))</f>
        <v>3</v>
      </c>
      <c r="W155" t="e">
        <f>VLOOKUP(G155,#REF!,4,0)</f>
        <v>#REF!</v>
      </c>
      <c r="X155" t="e">
        <f>VLOOKUP(G155,#REF!,5,0)</f>
        <v>#REF!</v>
      </c>
      <c r="Y155" t="e">
        <f>VLOOKUP(G155,#REF!,6,0)</f>
        <v>#REF!</v>
      </c>
      <c r="Z155">
        <f>SUMPRODUCT((B155='[2]各校各专业人数 （防止重复'!$D:$D)*(G155='[2]各校各专业人数 （防止重复'!$G:$G))</f>
        <v>1</v>
      </c>
    </row>
    <row r="156" spans="1:26">
      <c r="A156">
        <f t="shared" si="24"/>
        <v>151</v>
      </c>
      <c r="B156" s="317" t="s">
        <v>203</v>
      </c>
      <c r="C156" s="107" t="s">
        <v>204</v>
      </c>
      <c r="D156" s="108" t="s">
        <v>32</v>
      </c>
      <c r="E156" s="109">
        <v>7</v>
      </c>
      <c r="F156" s="108" t="s">
        <v>170</v>
      </c>
      <c r="G156" s="108" t="s">
        <v>72</v>
      </c>
      <c r="H156" s="42"/>
      <c r="I156" s="108" t="s">
        <v>45</v>
      </c>
      <c r="J156" s="42">
        <v>3</v>
      </c>
      <c r="K156" s="109" t="s">
        <v>36</v>
      </c>
      <c r="L156" s="91" t="s">
        <v>110</v>
      </c>
      <c r="M156" s="19">
        <v>0</v>
      </c>
      <c r="N156" s="42">
        <v>0</v>
      </c>
      <c r="O156" s="42">
        <v>0</v>
      </c>
      <c r="P156" s="42">
        <v>0</v>
      </c>
      <c r="Q156" s="42">
        <v>0</v>
      </c>
      <c r="R156" s="42">
        <v>10</v>
      </c>
      <c r="S156" s="42" t="s">
        <v>208</v>
      </c>
      <c r="T156" t="str">
        <f t="shared" si="25"/>
        <v>0127</v>
      </c>
      <c r="U156" t="e">
        <f>IF((G156=VLOOKUP(T156,#REF!,2,0)),1,0)</f>
        <v>#REF!</v>
      </c>
      <c r="V156">
        <f>SUMPRODUCT((B156=[1]Sheet1!$B:$B)*(G156=[1]Sheet1!$G:$G))</f>
        <v>3</v>
      </c>
      <c r="W156" t="e">
        <f>VLOOKUP(G156,#REF!,4,0)</f>
        <v>#REF!</v>
      </c>
      <c r="X156" t="e">
        <f>VLOOKUP(G156,#REF!,5,0)</f>
        <v>#REF!</v>
      </c>
      <c r="Y156" t="e">
        <f>VLOOKUP(G156,#REF!,6,0)</f>
        <v>#REF!</v>
      </c>
      <c r="Z156">
        <f>SUMPRODUCT((B156='[2]各校各专业人数 （防止重复'!$D:$D)*(G156='[2]各校各专业人数 （防止重复'!$G:$G))</f>
        <v>1</v>
      </c>
    </row>
    <row r="157" ht="24" spans="1:26">
      <c r="A157">
        <f t="shared" ref="A157:A166" si="26">ROW()-5</f>
        <v>152</v>
      </c>
      <c r="B157" s="317" t="s">
        <v>203</v>
      </c>
      <c r="C157" s="107" t="s">
        <v>204</v>
      </c>
      <c r="D157" s="108" t="s">
        <v>32</v>
      </c>
      <c r="E157" s="109">
        <v>8</v>
      </c>
      <c r="F157" s="108" t="s">
        <v>122</v>
      </c>
      <c r="G157" s="108" t="s">
        <v>75</v>
      </c>
      <c r="H157" s="42"/>
      <c r="I157" s="108" t="s">
        <v>45</v>
      </c>
      <c r="J157" s="42">
        <v>2</v>
      </c>
      <c r="K157" s="109" t="s">
        <v>36</v>
      </c>
      <c r="L157" s="91" t="s">
        <v>46</v>
      </c>
      <c r="M157" s="19">
        <v>3</v>
      </c>
      <c r="N157" s="42">
        <v>9</v>
      </c>
      <c r="O157" s="42">
        <v>4</v>
      </c>
      <c r="P157" s="42">
        <v>11</v>
      </c>
      <c r="Q157" s="42">
        <v>8</v>
      </c>
      <c r="R157" s="42">
        <v>10</v>
      </c>
      <c r="S157" s="42" t="s">
        <v>208</v>
      </c>
      <c r="T157" t="str">
        <f t="shared" si="25"/>
        <v>0301</v>
      </c>
      <c r="U157" t="e">
        <f>IF((G157=VLOOKUP(T157,#REF!,2,0)),1,0)</f>
        <v>#REF!</v>
      </c>
      <c r="V157">
        <f>SUMPRODUCT((B157=[1]Sheet1!$B:$B)*(G157=[1]Sheet1!$G:$G))</f>
        <v>2</v>
      </c>
      <c r="W157" t="e">
        <f>VLOOKUP(G157,#REF!,4,0)</f>
        <v>#REF!</v>
      </c>
      <c r="X157" t="e">
        <f>VLOOKUP(G157,#REF!,5,0)</f>
        <v>#REF!</v>
      </c>
      <c r="Y157" t="e">
        <f>VLOOKUP(G157,#REF!,6,0)</f>
        <v>#REF!</v>
      </c>
      <c r="Z157">
        <f>SUMPRODUCT((B157='[2]各校各专业人数 （防止重复'!$D:$D)*(G157='[2]各校各专业人数 （防止重复'!$G:$G))</f>
        <v>1</v>
      </c>
    </row>
    <row r="158" spans="1:26">
      <c r="A158">
        <f t="shared" si="26"/>
        <v>153</v>
      </c>
      <c r="B158" s="317" t="s">
        <v>203</v>
      </c>
      <c r="C158" s="107" t="s">
        <v>204</v>
      </c>
      <c r="D158" s="108" t="s">
        <v>32</v>
      </c>
      <c r="E158" s="109">
        <v>9</v>
      </c>
      <c r="F158" s="108" t="s">
        <v>122</v>
      </c>
      <c r="G158" s="108" t="s">
        <v>75</v>
      </c>
      <c r="H158" s="42"/>
      <c r="I158" s="108" t="s">
        <v>45</v>
      </c>
      <c r="J158" s="42">
        <v>3</v>
      </c>
      <c r="K158" s="109" t="s">
        <v>36</v>
      </c>
      <c r="L158" s="91" t="s">
        <v>110</v>
      </c>
      <c r="M158" s="19">
        <v>0</v>
      </c>
      <c r="N158" s="42">
        <v>0</v>
      </c>
      <c r="O158" s="42">
        <v>0</v>
      </c>
      <c r="P158" s="42">
        <v>0</v>
      </c>
      <c r="Q158" s="42">
        <v>0</v>
      </c>
      <c r="R158" s="42">
        <v>10</v>
      </c>
      <c r="S158" s="42" t="s">
        <v>208</v>
      </c>
      <c r="T158" t="str">
        <f t="shared" si="25"/>
        <v>0301</v>
      </c>
      <c r="U158" t="e">
        <f>IF((G158=VLOOKUP(T158,#REF!,2,0)),1,0)</f>
        <v>#REF!</v>
      </c>
      <c r="V158">
        <f>SUMPRODUCT((B158=[1]Sheet1!$B:$B)*(G158=[1]Sheet1!$G:$G))</f>
        <v>2</v>
      </c>
      <c r="W158" t="e">
        <f>VLOOKUP(G158,#REF!,4,0)</f>
        <v>#REF!</v>
      </c>
      <c r="X158" t="e">
        <f>VLOOKUP(G158,#REF!,5,0)</f>
        <v>#REF!</v>
      </c>
      <c r="Y158" t="e">
        <f>VLOOKUP(G158,#REF!,6,0)</f>
        <v>#REF!</v>
      </c>
      <c r="Z158">
        <f>SUMPRODUCT((B158='[2]各校各专业人数 （防止重复'!$D:$D)*(G158='[2]各校各专业人数 （防止重复'!$G:$G))</f>
        <v>1</v>
      </c>
    </row>
    <row r="159" ht="24" spans="1:26">
      <c r="A159">
        <f t="shared" si="26"/>
        <v>154</v>
      </c>
      <c r="B159" s="317" t="s">
        <v>203</v>
      </c>
      <c r="C159" s="107" t="s">
        <v>204</v>
      </c>
      <c r="D159" s="108" t="s">
        <v>32</v>
      </c>
      <c r="E159" s="109">
        <v>10</v>
      </c>
      <c r="F159" s="108" t="s">
        <v>55</v>
      </c>
      <c r="G159" s="108" t="s">
        <v>56</v>
      </c>
      <c r="H159" s="42"/>
      <c r="I159" s="108" t="s">
        <v>45</v>
      </c>
      <c r="J159" s="42">
        <v>2</v>
      </c>
      <c r="K159" s="109" t="s">
        <v>36</v>
      </c>
      <c r="L159" s="91" t="s">
        <v>46</v>
      </c>
      <c r="M159" s="19">
        <v>5</v>
      </c>
      <c r="N159" s="42">
        <v>8</v>
      </c>
      <c r="O159" s="42">
        <v>9</v>
      </c>
      <c r="P159" s="42">
        <v>16</v>
      </c>
      <c r="Q159" s="42">
        <v>7</v>
      </c>
      <c r="R159" s="42">
        <v>10</v>
      </c>
      <c r="S159" s="42" t="s">
        <v>208</v>
      </c>
      <c r="T159" t="str">
        <f t="shared" si="25"/>
        <v>0403</v>
      </c>
      <c r="U159" t="e">
        <f>IF((G159=VLOOKUP(T159,#REF!,2,0)),1,0)</f>
        <v>#REF!</v>
      </c>
      <c r="V159">
        <f>SUMPRODUCT((B159=[1]Sheet1!$B:$B)*(G159=[1]Sheet1!$G:$G))</f>
        <v>2</v>
      </c>
      <c r="W159" t="e">
        <f>VLOOKUP(G159,#REF!,4,0)</f>
        <v>#REF!</v>
      </c>
      <c r="X159" t="e">
        <f>VLOOKUP(G159,#REF!,5,0)</f>
        <v>#REF!</v>
      </c>
      <c r="Y159" t="e">
        <f>VLOOKUP(G159,#REF!,6,0)</f>
        <v>#REF!</v>
      </c>
      <c r="Z159">
        <f>SUMPRODUCT((B159='[2]各校各专业人数 （防止重复'!$D:$D)*(G159='[2]各校各专业人数 （防止重复'!$G:$G))</f>
        <v>1</v>
      </c>
    </row>
    <row r="160" spans="1:26">
      <c r="A160">
        <f t="shared" si="26"/>
        <v>155</v>
      </c>
      <c r="B160" s="317" t="s">
        <v>203</v>
      </c>
      <c r="C160" s="107" t="s">
        <v>204</v>
      </c>
      <c r="D160" s="108" t="s">
        <v>32</v>
      </c>
      <c r="E160" s="109">
        <v>11</v>
      </c>
      <c r="F160" s="108" t="s">
        <v>55</v>
      </c>
      <c r="G160" s="108" t="s">
        <v>56</v>
      </c>
      <c r="H160" s="42"/>
      <c r="I160" s="108" t="s">
        <v>45</v>
      </c>
      <c r="J160" s="42">
        <v>3</v>
      </c>
      <c r="K160" s="109" t="s">
        <v>36</v>
      </c>
      <c r="L160" s="91" t="s">
        <v>110</v>
      </c>
      <c r="M160" s="19">
        <v>0</v>
      </c>
      <c r="N160" s="42">
        <v>0</v>
      </c>
      <c r="O160" s="42">
        <v>0</v>
      </c>
      <c r="P160" s="42">
        <v>0</v>
      </c>
      <c r="Q160" s="42">
        <v>0</v>
      </c>
      <c r="R160" s="42">
        <v>10</v>
      </c>
      <c r="S160" s="42" t="s">
        <v>208</v>
      </c>
      <c r="T160" t="str">
        <f t="shared" si="25"/>
        <v>0403</v>
      </c>
      <c r="U160" t="e">
        <f>IF((G160=VLOOKUP(T160,#REF!,2,0)),1,0)</f>
        <v>#REF!</v>
      </c>
      <c r="V160">
        <f>SUMPRODUCT((B160=[1]Sheet1!$B:$B)*(G160=[1]Sheet1!$G:$G))</f>
        <v>2</v>
      </c>
      <c r="W160" t="e">
        <f>VLOOKUP(G160,#REF!,4,0)</f>
        <v>#REF!</v>
      </c>
      <c r="X160" t="e">
        <f>VLOOKUP(G160,#REF!,5,0)</f>
        <v>#REF!</v>
      </c>
      <c r="Y160" t="e">
        <f>VLOOKUP(G160,#REF!,6,0)</f>
        <v>#REF!</v>
      </c>
      <c r="Z160">
        <f>SUMPRODUCT((B160='[2]各校各专业人数 （防止重复'!$D:$D)*(G160='[2]各校各专业人数 （防止重复'!$G:$G))</f>
        <v>1</v>
      </c>
    </row>
    <row r="161" ht="24" spans="1:26">
      <c r="A161">
        <f t="shared" si="26"/>
        <v>156</v>
      </c>
      <c r="B161" s="317" t="s">
        <v>203</v>
      </c>
      <c r="C161" s="107" t="s">
        <v>204</v>
      </c>
      <c r="D161" s="108" t="s">
        <v>32</v>
      </c>
      <c r="E161" s="109">
        <v>12</v>
      </c>
      <c r="F161" s="108" t="s">
        <v>114</v>
      </c>
      <c r="G161" s="108" t="s">
        <v>87</v>
      </c>
      <c r="H161" s="42"/>
      <c r="I161" s="108" t="s">
        <v>45</v>
      </c>
      <c r="J161" s="42">
        <v>2</v>
      </c>
      <c r="K161" s="109" t="s">
        <v>36</v>
      </c>
      <c r="L161" s="91" t="s">
        <v>46</v>
      </c>
      <c r="M161" s="19">
        <v>11</v>
      </c>
      <c r="N161" s="42">
        <v>12</v>
      </c>
      <c r="O161" s="42">
        <v>0</v>
      </c>
      <c r="P161" s="42">
        <v>11</v>
      </c>
      <c r="Q161" s="42">
        <v>11</v>
      </c>
      <c r="R161" s="42">
        <v>5</v>
      </c>
      <c r="S161" s="42" t="s">
        <v>208</v>
      </c>
      <c r="T161" t="str">
        <f t="shared" si="25"/>
        <v>0501</v>
      </c>
      <c r="U161" t="e">
        <f>IF((G161=VLOOKUP(T161,#REF!,2,0)),1,0)</f>
        <v>#REF!</v>
      </c>
      <c r="V161">
        <f>SUMPRODUCT((B161=[1]Sheet1!$B:$B)*(G161=[1]Sheet1!$G:$G))</f>
        <v>2</v>
      </c>
      <c r="W161" t="e">
        <f>VLOOKUP(G161,#REF!,4,0)</f>
        <v>#REF!</v>
      </c>
      <c r="X161" t="e">
        <f>VLOOKUP(G161,#REF!,5,0)</f>
        <v>#REF!</v>
      </c>
      <c r="Y161" t="e">
        <f>VLOOKUP(G161,#REF!,6,0)</f>
        <v>#REF!</v>
      </c>
      <c r="Z161">
        <f>SUMPRODUCT((B161='[2]各校各专业人数 （防止重复'!$D:$D)*(G161='[2]各校各专业人数 （防止重复'!$G:$G))</f>
        <v>1</v>
      </c>
    </row>
    <row r="162" spans="1:26">
      <c r="A162">
        <f t="shared" si="26"/>
        <v>157</v>
      </c>
      <c r="B162" s="317" t="s">
        <v>203</v>
      </c>
      <c r="C162" s="107" t="s">
        <v>204</v>
      </c>
      <c r="D162" s="108" t="s">
        <v>32</v>
      </c>
      <c r="E162" s="109">
        <v>13</v>
      </c>
      <c r="F162" s="108" t="s">
        <v>114</v>
      </c>
      <c r="G162" s="108" t="s">
        <v>87</v>
      </c>
      <c r="H162" s="42"/>
      <c r="I162" s="108" t="s">
        <v>45</v>
      </c>
      <c r="J162" s="42">
        <v>3</v>
      </c>
      <c r="K162" s="109" t="s">
        <v>36</v>
      </c>
      <c r="L162" s="91" t="s">
        <v>110</v>
      </c>
      <c r="M162" s="109">
        <v>0</v>
      </c>
      <c r="N162" s="109">
        <v>0</v>
      </c>
      <c r="O162" s="109">
        <v>0</v>
      </c>
      <c r="P162" s="109">
        <v>0</v>
      </c>
      <c r="Q162" s="109">
        <v>0</v>
      </c>
      <c r="R162" s="109">
        <v>5</v>
      </c>
      <c r="S162" s="42" t="s">
        <v>208</v>
      </c>
      <c r="T162" t="str">
        <f t="shared" si="25"/>
        <v>0501</v>
      </c>
      <c r="U162" t="e">
        <f>IF((G162=VLOOKUP(T162,#REF!,2,0)),1,0)</f>
        <v>#REF!</v>
      </c>
      <c r="V162">
        <f>SUMPRODUCT((B162=[1]Sheet1!$B:$B)*(G162=[1]Sheet1!$G:$G))</f>
        <v>2</v>
      </c>
      <c r="W162" t="e">
        <f>VLOOKUP(G162,#REF!,4,0)</f>
        <v>#REF!</v>
      </c>
      <c r="X162" t="e">
        <f>VLOOKUP(G162,#REF!,5,0)</f>
        <v>#REF!</v>
      </c>
      <c r="Y162" t="e">
        <f>VLOOKUP(G162,#REF!,6,0)</f>
        <v>#REF!</v>
      </c>
      <c r="Z162">
        <f>SUMPRODUCT((B162='[2]各校各专业人数 （防止重复'!$D:$D)*(G162='[2]各校各专业人数 （防止重复'!$G:$G))</f>
        <v>1</v>
      </c>
    </row>
    <row r="163" ht="24" spans="1:26">
      <c r="A163">
        <f t="shared" si="26"/>
        <v>158</v>
      </c>
      <c r="B163" s="317" t="s">
        <v>203</v>
      </c>
      <c r="C163" s="107" t="s">
        <v>204</v>
      </c>
      <c r="D163" s="108" t="s">
        <v>32</v>
      </c>
      <c r="E163" s="109">
        <v>14</v>
      </c>
      <c r="F163" s="108" t="s">
        <v>209</v>
      </c>
      <c r="G163" s="108" t="s">
        <v>89</v>
      </c>
      <c r="H163" s="42"/>
      <c r="I163" s="108" t="s">
        <v>45</v>
      </c>
      <c r="J163" s="42">
        <v>2</v>
      </c>
      <c r="K163" s="109" t="s">
        <v>36</v>
      </c>
      <c r="L163" s="91" t="s">
        <v>46</v>
      </c>
      <c r="M163" s="109">
        <v>0</v>
      </c>
      <c r="N163" s="109">
        <v>0</v>
      </c>
      <c r="O163" s="109">
        <v>0</v>
      </c>
      <c r="P163" s="109">
        <v>0</v>
      </c>
      <c r="Q163" s="109">
        <v>0</v>
      </c>
      <c r="R163" s="109">
        <v>5</v>
      </c>
      <c r="S163" s="42" t="s">
        <v>208</v>
      </c>
      <c r="T163" t="str">
        <f t="shared" si="25"/>
        <v>0503</v>
      </c>
      <c r="U163" t="e">
        <f>IF((G163=VLOOKUP(T163,#REF!,2,0)),1,0)</f>
        <v>#REF!</v>
      </c>
      <c r="V163">
        <f>SUMPRODUCT((B163=[1]Sheet1!$B:$B)*(G163=[1]Sheet1!$G:$G))</f>
        <v>2</v>
      </c>
      <c r="W163" t="e">
        <f>VLOOKUP(G163,#REF!,4,0)</f>
        <v>#REF!</v>
      </c>
      <c r="X163" t="e">
        <f>VLOOKUP(G163,#REF!,5,0)</f>
        <v>#REF!</v>
      </c>
      <c r="Y163" t="e">
        <f>VLOOKUP(G163,#REF!,6,0)</f>
        <v>#REF!</v>
      </c>
      <c r="Z163">
        <f>SUMPRODUCT((B163='[2]各校各专业人数 （防止重复'!$D:$D)*(G163='[2]各校各专业人数 （防止重复'!$G:$G))</f>
        <v>1</v>
      </c>
    </row>
    <row r="164" spans="1:26">
      <c r="A164">
        <f t="shared" si="26"/>
        <v>159</v>
      </c>
      <c r="B164" s="317" t="s">
        <v>203</v>
      </c>
      <c r="C164" s="107" t="s">
        <v>204</v>
      </c>
      <c r="D164" s="108" t="s">
        <v>32</v>
      </c>
      <c r="E164" s="109">
        <v>15</v>
      </c>
      <c r="F164" s="108" t="s">
        <v>209</v>
      </c>
      <c r="G164" s="108" t="s">
        <v>89</v>
      </c>
      <c r="H164" s="42"/>
      <c r="I164" s="108" t="s">
        <v>45</v>
      </c>
      <c r="J164" s="42">
        <v>3</v>
      </c>
      <c r="K164" s="109" t="s">
        <v>36</v>
      </c>
      <c r="L164" s="91" t="s">
        <v>110</v>
      </c>
      <c r="M164" s="19">
        <v>0</v>
      </c>
      <c r="N164" s="42">
        <v>0</v>
      </c>
      <c r="O164" s="42">
        <v>0</v>
      </c>
      <c r="P164" s="42">
        <v>0</v>
      </c>
      <c r="Q164" s="42">
        <v>0</v>
      </c>
      <c r="R164" s="42">
        <v>5</v>
      </c>
      <c r="S164" s="42" t="s">
        <v>208</v>
      </c>
      <c r="T164" t="str">
        <f t="shared" si="25"/>
        <v>0503</v>
      </c>
      <c r="U164" t="e">
        <f>IF((G164=VLOOKUP(T164,#REF!,2,0)),1,0)</f>
        <v>#REF!</v>
      </c>
      <c r="V164">
        <f>SUMPRODUCT((B164=[1]Sheet1!$B:$B)*(G164=[1]Sheet1!$G:$G))</f>
        <v>2</v>
      </c>
      <c r="W164" t="e">
        <f>VLOOKUP(G164,#REF!,4,0)</f>
        <v>#REF!</v>
      </c>
      <c r="X164" t="e">
        <f>VLOOKUP(G164,#REF!,5,0)</f>
        <v>#REF!</v>
      </c>
      <c r="Y164" t="e">
        <f>VLOOKUP(G164,#REF!,6,0)</f>
        <v>#REF!</v>
      </c>
      <c r="Z164">
        <f>SUMPRODUCT((B164='[2]各校各专业人数 （防止重复'!$D:$D)*(G164='[2]各校各专业人数 （防止重复'!$G:$G))</f>
        <v>1</v>
      </c>
    </row>
    <row r="165" ht="24" spans="1:26">
      <c r="A165">
        <f t="shared" si="26"/>
        <v>160</v>
      </c>
      <c r="B165" s="317" t="s">
        <v>203</v>
      </c>
      <c r="C165" s="107" t="s">
        <v>204</v>
      </c>
      <c r="D165" s="108" t="s">
        <v>32</v>
      </c>
      <c r="E165" s="109">
        <v>16</v>
      </c>
      <c r="F165" s="108" t="s">
        <v>59</v>
      </c>
      <c r="G165" s="108" t="s">
        <v>60</v>
      </c>
      <c r="H165" s="42"/>
      <c r="I165" s="108" t="s">
        <v>45</v>
      </c>
      <c r="J165" s="42">
        <v>2</v>
      </c>
      <c r="K165" s="109" t="s">
        <v>36</v>
      </c>
      <c r="L165" s="91" t="s">
        <v>46</v>
      </c>
      <c r="M165" s="19">
        <v>2</v>
      </c>
      <c r="N165" s="42">
        <v>0</v>
      </c>
      <c r="O165" s="42">
        <v>0</v>
      </c>
      <c r="P165" s="42">
        <v>0</v>
      </c>
      <c r="Q165" s="42">
        <v>0</v>
      </c>
      <c r="R165" s="42">
        <v>10</v>
      </c>
      <c r="S165" s="42" t="s">
        <v>208</v>
      </c>
      <c r="T165" t="str">
        <f t="shared" si="25"/>
        <v>0603</v>
      </c>
      <c r="U165" t="e">
        <f>IF((G165=VLOOKUP(T165,#REF!,2,0)),1,0)</f>
        <v>#REF!</v>
      </c>
      <c r="V165">
        <f>SUMPRODUCT((B165=[1]Sheet1!$B:$B)*(G165=[1]Sheet1!$G:$G))</f>
        <v>2</v>
      </c>
      <c r="W165" t="e">
        <f>VLOOKUP(G165,#REF!,4,0)</f>
        <v>#REF!</v>
      </c>
      <c r="X165" t="e">
        <f>VLOOKUP(G165,#REF!,5,0)</f>
        <v>#REF!</v>
      </c>
      <c r="Y165" t="e">
        <f>VLOOKUP(G165,#REF!,6,0)</f>
        <v>#REF!</v>
      </c>
      <c r="Z165">
        <f>SUMPRODUCT((B165='[2]各校各专业人数 （防止重复'!$D:$D)*(G165='[2]各校各专业人数 （防止重复'!$G:$G))</f>
        <v>1</v>
      </c>
    </row>
    <row r="166" spans="1:26">
      <c r="A166">
        <f t="shared" si="26"/>
        <v>161</v>
      </c>
      <c r="B166" s="317" t="s">
        <v>203</v>
      </c>
      <c r="C166" s="107" t="s">
        <v>204</v>
      </c>
      <c r="D166" s="108" t="s">
        <v>32</v>
      </c>
      <c r="E166" s="109">
        <v>17</v>
      </c>
      <c r="F166" s="108" t="s">
        <v>59</v>
      </c>
      <c r="G166" s="108" t="s">
        <v>60</v>
      </c>
      <c r="H166" s="42"/>
      <c r="I166" s="108" t="s">
        <v>45</v>
      </c>
      <c r="J166" s="42">
        <v>3</v>
      </c>
      <c r="K166" s="109" t="s">
        <v>36</v>
      </c>
      <c r="L166" s="91" t="s">
        <v>110</v>
      </c>
      <c r="M166" s="42">
        <v>0</v>
      </c>
      <c r="N166" s="42">
        <v>0</v>
      </c>
      <c r="O166" s="42">
        <v>0</v>
      </c>
      <c r="P166" s="42">
        <v>0</v>
      </c>
      <c r="Q166" s="42">
        <v>0</v>
      </c>
      <c r="R166" s="42">
        <v>10</v>
      </c>
      <c r="S166" s="42" t="s">
        <v>208</v>
      </c>
      <c r="T166" t="str">
        <f t="shared" si="25"/>
        <v>0603</v>
      </c>
      <c r="U166" t="e">
        <f>IF((G166=VLOOKUP(T166,#REF!,2,0)),1,0)</f>
        <v>#REF!</v>
      </c>
      <c r="V166">
        <f>SUMPRODUCT((B166=[1]Sheet1!$B:$B)*(G166=[1]Sheet1!$G:$G))</f>
        <v>2</v>
      </c>
      <c r="W166" t="e">
        <f>VLOOKUP(G166,#REF!,4,0)</f>
        <v>#REF!</v>
      </c>
      <c r="X166" t="e">
        <f>VLOOKUP(G166,#REF!,5,0)</f>
        <v>#REF!</v>
      </c>
      <c r="Y166" t="e">
        <f>VLOOKUP(G166,#REF!,6,0)</f>
        <v>#REF!</v>
      </c>
      <c r="Z166">
        <f>SUMPRODUCT((B166='[2]各校各专业人数 （防止重复'!$D:$D)*(G166='[2]各校各专业人数 （防止重复'!$G:$G))</f>
        <v>1</v>
      </c>
    </row>
    <row r="167" ht="24" spans="1:26">
      <c r="A167">
        <f t="shared" ref="A167:A176" si="27">ROW()-5</f>
        <v>162</v>
      </c>
      <c r="B167" s="317" t="s">
        <v>203</v>
      </c>
      <c r="C167" s="107" t="s">
        <v>204</v>
      </c>
      <c r="D167" s="108" t="s">
        <v>32</v>
      </c>
      <c r="E167" s="109">
        <v>18</v>
      </c>
      <c r="F167" s="108" t="s">
        <v>210</v>
      </c>
      <c r="G167" s="108" t="s">
        <v>211</v>
      </c>
      <c r="H167" s="42"/>
      <c r="I167" s="108" t="s">
        <v>45</v>
      </c>
      <c r="J167" s="42">
        <v>2</v>
      </c>
      <c r="K167" s="109" t="s">
        <v>36</v>
      </c>
      <c r="L167" s="91" t="s">
        <v>46</v>
      </c>
      <c r="M167" s="42">
        <v>0</v>
      </c>
      <c r="N167" s="42">
        <v>0</v>
      </c>
      <c r="O167" s="42">
        <v>7</v>
      </c>
      <c r="P167" s="42">
        <v>7</v>
      </c>
      <c r="Q167" s="42">
        <v>0</v>
      </c>
      <c r="R167" s="42">
        <v>10</v>
      </c>
      <c r="S167" s="42" t="s">
        <v>208</v>
      </c>
      <c r="T167" t="str">
        <f t="shared" si="25"/>
        <v>0604</v>
      </c>
      <c r="U167" t="e">
        <f>IF((G167=VLOOKUP(T167,#REF!,2,0)),1,0)</f>
        <v>#REF!</v>
      </c>
      <c r="V167">
        <f>SUMPRODUCT((B167=[1]Sheet1!$B:$B)*(G167=[1]Sheet1!$G:$G))</f>
        <v>3</v>
      </c>
      <c r="W167" t="e">
        <f>VLOOKUP(G167,#REF!,4,0)</f>
        <v>#REF!</v>
      </c>
      <c r="X167" t="e">
        <f>VLOOKUP(G167,#REF!,5,0)</f>
        <v>#REF!</v>
      </c>
      <c r="Y167" t="e">
        <f>VLOOKUP(G167,#REF!,6,0)</f>
        <v>#REF!</v>
      </c>
      <c r="Z167">
        <f>SUMPRODUCT((B167='[2]各校各专业人数 （防止重复'!$D:$D)*(G167='[2]各校各专业人数 （防止重复'!$G:$G))</f>
        <v>1</v>
      </c>
    </row>
    <row r="168" spans="1:26">
      <c r="A168">
        <f t="shared" si="27"/>
        <v>163</v>
      </c>
      <c r="B168" s="317" t="s">
        <v>203</v>
      </c>
      <c r="C168" s="107" t="s">
        <v>204</v>
      </c>
      <c r="D168" s="108" t="s">
        <v>32</v>
      </c>
      <c r="E168" s="109">
        <v>19</v>
      </c>
      <c r="F168" s="108" t="s">
        <v>210</v>
      </c>
      <c r="G168" s="108" t="s">
        <v>211</v>
      </c>
      <c r="H168" s="42"/>
      <c r="I168" s="108" t="s">
        <v>45</v>
      </c>
      <c r="J168" s="42">
        <v>3</v>
      </c>
      <c r="K168" s="109" t="s">
        <v>36</v>
      </c>
      <c r="L168" s="91" t="s">
        <v>110</v>
      </c>
      <c r="M168" s="19">
        <v>0</v>
      </c>
      <c r="N168" s="42">
        <v>0</v>
      </c>
      <c r="O168" s="42">
        <v>0</v>
      </c>
      <c r="P168" s="42">
        <v>0</v>
      </c>
      <c r="Q168" s="42">
        <v>0</v>
      </c>
      <c r="R168" s="42">
        <v>10</v>
      </c>
      <c r="S168" s="42" t="s">
        <v>208</v>
      </c>
      <c r="T168" t="str">
        <f t="shared" si="25"/>
        <v>0604</v>
      </c>
      <c r="U168" t="e">
        <f>IF((G168=VLOOKUP(T168,#REF!,2,0)),1,0)</f>
        <v>#REF!</v>
      </c>
      <c r="V168">
        <f>SUMPRODUCT((B168=[1]Sheet1!$B:$B)*(G168=[1]Sheet1!$G:$G))</f>
        <v>3</v>
      </c>
      <c r="W168" t="e">
        <f>VLOOKUP(G168,#REF!,4,0)</f>
        <v>#REF!</v>
      </c>
      <c r="X168" t="e">
        <f>VLOOKUP(G168,#REF!,5,0)</f>
        <v>#REF!</v>
      </c>
      <c r="Y168" t="e">
        <f>VLOOKUP(G168,#REF!,6,0)</f>
        <v>#REF!</v>
      </c>
      <c r="Z168">
        <f>SUMPRODUCT((B168='[2]各校各专业人数 （防止重复'!$D:$D)*(G168='[2]各校各专业人数 （防止重复'!$G:$G))</f>
        <v>1</v>
      </c>
    </row>
    <row r="169" spans="1:26">
      <c r="A169">
        <f t="shared" si="27"/>
        <v>164</v>
      </c>
      <c r="B169" s="317" t="s">
        <v>203</v>
      </c>
      <c r="C169" s="107" t="s">
        <v>204</v>
      </c>
      <c r="D169" s="42" t="s">
        <v>32</v>
      </c>
      <c r="E169" s="109">
        <v>20</v>
      </c>
      <c r="F169" s="111" t="s">
        <v>66</v>
      </c>
      <c r="G169" s="42" t="s">
        <v>44</v>
      </c>
      <c r="H169" s="42"/>
      <c r="I169" s="42" t="s">
        <v>67</v>
      </c>
      <c r="J169" s="42">
        <v>3</v>
      </c>
      <c r="K169" s="42" t="s">
        <v>36</v>
      </c>
      <c r="L169" s="91" t="s">
        <v>68</v>
      </c>
      <c r="M169" s="42">
        <v>39</v>
      </c>
      <c r="N169" s="42">
        <v>87</v>
      </c>
      <c r="O169" s="42">
        <v>87</v>
      </c>
      <c r="P169" s="42">
        <v>165</v>
      </c>
      <c r="Q169" s="42">
        <v>29</v>
      </c>
      <c r="R169" s="42">
        <v>90</v>
      </c>
      <c r="S169" s="42" t="s">
        <v>212</v>
      </c>
      <c r="T169" t="str">
        <f t="shared" si="25"/>
        <v>0106</v>
      </c>
      <c r="U169" t="e">
        <f>IF((G169=VLOOKUP(T169,#REF!,2,0)),1,0)</f>
        <v>#REF!</v>
      </c>
      <c r="V169">
        <f>SUMPRODUCT((B169=[1]Sheet1!$B:$B)*(G169=[1]Sheet1!$G:$G))</f>
        <v>4</v>
      </c>
      <c r="W169" t="e">
        <f>VLOOKUP(G169,#REF!,4,0)</f>
        <v>#REF!</v>
      </c>
      <c r="X169" t="e">
        <f>VLOOKUP(G169,#REF!,5,0)</f>
        <v>#REF!</v>
      </c>
      <c r="Y169" t="e">
        <f>VLOOKUP(G169,#REF!,6,0)</f>
        <v>#REF!</v>
      </c>
      <c r="Z169">
        <f>SUMPRODUCT((B169='[2]各校各专业人数 （防止重复'!$D:$D)*(G169='[2]各校各专业人数 （防止重复'!$G:$G))</f>
        <v>1</v>
      </c>
    </row>
    <row r="170" spans="1:26">
      <c r="A170">
        <f t="shared" si="27"/>
        <v>165</v>
      </c>
      <c r="B170" s="317" t="s">
        <v>203</v>
      </c>
      <c r="C170" s="107" t="s">
        <v>204</v>
      </c>
      <c r="D170" s="42" t="s">
        <v>32</v>
      </c>
      <c r="E170" s="109">
        <v>21</v>
      </c>
      <c r="F170" s="111" t="s">
        <v>71</v>
      </c>
      <c r="G170" s="42" t="s">
        <v>72</v>
      </c>
      <c r="H170" s="42"/>
      <c r="I170" s="42" t="s">
        <v>67</v>
      </c>
      <c r="J170" s="42">
        <v>3</v>
      </c>
      <c r="K170" s="42" t="s">
        <v>36</v>
      </c>
      <c r="L170" s="91" t="s">
        <v>68</v>
      </c>
      <c r="M170" s="42">
        <v>45</v>
      </c>
      <c r="N170" s="19">
        <v>39</v>
      </c>
      <c r="O170" s="42">
        <v>88</v>
      </c>
      <c r="P170" s="42">
        <v>146</v>
      </c>
      <c r="Q170" s="42">
        <v>41</v>
      </c>
      <c r="R170" s="42">
        <v>100</v>
      </c>
      <c r="S170" s="42" t="s">
        <v>212</v>
      </c>
      <c r="T170" t="str">
        <f t="shared" si="25"/>
        <v>0127</v>
      </c>
      <c r="U170" t="e">
        <f>IF((G170=VLOOKUP(T170,#REF!,2,0)),1,0)</f>
        <v>#REF!</v>
      </c>
      <c r="V170">
        <f>SUMPRODUCT((B170=[1]Sheet1!$B:$B)*(G170=[1]Sheet1!$G:$G))</f>
        <v>3</v>
      </c>
      <c r="W170" t="e">
        <f>VLOOKUP(G170,#REF!,4,0)</f>
        <v>#REF!</v>
      </c>
      <c r="X170" t="e">
        <f>VLOOKUP(G170,#REF!,5,0)</f>
        <v>#REF!</v>
      </c>
      <c r="Y170" t="e">
        <f>VLOOKUP(G170,#REF!,6,0)</f>
        <v>#REF!</v>
      </c>
      <c r="Z170">
        <f>SUMPRODUCT((B170='[2]各校各专业人数 （防止重复'!$D:$D)*(G170='[2]各校各专业人数 （防止重复'!$G:$G))</f>
        <v>1</v>
      </c>
    </row>
    <row r="171" spans="1:26">
      <c r="A171">
        <f t="shared" si="27"/>
        <v>166</v>
      </c>
      <c r="B171" s="317" t="s">
        <v>203</v>
      </c>
      <c r="C171" s="107" t="s">
        <v>204</v>
      </c>
      <c r="D171" s="42" t="s">
        <v>32</v>
      </c>
      <c r="E171" s="109">
        <v>22</v>
      </c>
      <c r="F171" s="111" t="s">
        <v>74</v>
      </c>
      <c r="G171" s="42" t="s">
        <v>75</v>
      </c>
      <c r="H171" s="42"/>
      <c r="I171" s="42" t="s">
        <v>67</v>
      </c>
      <c r="J171" s="42">
        <v>3</v>
      </c>
      <c r="K171" s="42" t="s">
        <v>36</v>
      </c>
      <c r="L171" s="91" t="s">
        <v>68</v>
      </c>
      <c r="M171" s="42">
        <v>51</v>
      </c>
      <c r="N171" s="19">
        <v>102</v>
      </c>
      <c r="O171" s="42">
        <v>91</v>
      </c>
      <c r="P171" s="42">
        <v>184</v>
      </c>
      <c r="Q171" s="42">
        <v>38</v>
      </c>
      <c r="R171" s="42">
        <v>90</v>
      </c>
      <c r="S171" s="42" t="s">
        <v>212</v>
      </c>
      <c r="T171" t="str">
        <f t="shared" si="25"/>
        <v>0301</v>
      </c>
      <c r="U171" t="e">
        <f>IF((G171=VLOOKUP(T171,#REF!,2,0)),1,0)</f>
        <v>#REF!</v>
      </c>
      <c r="V171">
        <f>SUMPRODUCT((B171=[1]Sheet1!$B:$B)*(G171=[1]Sheet1!$G:$G))</f>
        <v>2</v>
      </c>
      <c r="W171" t="e">
        <f>VLOOKUP(G171,#REF!,4,0)</f>
        <v>#REF!</v>
      </c>
      <c r="X171" t="e">
        <f>VLOOKUP(G171,#REF!,5,0)</f>
        <v>#REF!</v>
      </c>
      <c r="Y171" t="e">
        <f>VLOOKUP(G171,#REF!,6,0)</f>
        <v>#REF!</v>
      </c>
      <c r="Z171">
        <f>SUMPRODUCT((B171='[2]各校各专业人数 （防止重复'!$D:$D)*(G171='[2]各校各专业人数 （防止重复'!$G:$G))</f>
        <v>1</v>
      </c>
    </row>
    <row r="172" spans="1:26">
      <c r="A172">
        <f t="shared" si="27"/>
        <v>167</v>
      </c>
      <c r="B172" s="317" t="s">
        <v>203</v>
      </c>
      <c r="C172" s="107" t="s">
        <v>204</v>
      </c>
      <c r="D172" s="42" t="s">
        <v>32</v>
      </c>
      <c r="E172" s="109">
        <v>23</v>
      </c>
      <c r="F172" s="111" t="s">
        <v>81</v>
      </c>
      <c r="G172" s="42" t="s">
        <v>56</v>
      </c>
      <c r="H172" s="42"/>
      <c r="I172" s="42" t="s">
        <v>67</v>
      </c>
      <c r="J172" s="42">
        <v>3</v>
      </c>
      <c r="K172" s="42" t="s">
        <v>36</v>
      </c>
      <c r="L172" s="91" t="s">
        <v>68</v>
      </c>
      <c r="M172" s="42">
        <v>42</v>
      </c>
      <c r="N172" s="19">
        <v>42</v>
      </c>
      <c r="O172" s="42">
        <v>86</v>
      </c>
      <c r="P172" s="42">
        <v>130</v>
      </c>
      <c r="Q172" s="42">
        <v>34</v>
      </c>
      <c r="R172" s="42">
        <v>100</v>
      </c>
      <c r="S172" s="42" t="s">
        <v>212</v>
      </c>
      <c r="T172" t="str">
        <f t="shared" si="25"/>
        <v>0403</v>
      </c>
      <c r="U172" t="e">
        <f>IF((G172=VLOOKUP(T172,#REF!,2,0)),1,0)</f>
        <v>#REF!</v>
      </c>
      <c r="V172">
        <f>SUMPRODUCT((B172=[1]Sheet1!$B:$B)*(G172=[1]Sheet1!$G:$G))</f>
        <v>2</v>
      </c>
      <c r="W172" t="e">
        <f>VLOOKUP(G172,#REF!,4,0)</f>
        <v>#REF!</v>
      </c>
      <c r="X172" t="e">
        <f>VLOOKUP(G172,#REF!,5,0)</f>
        <v>#REF!</v>
      </c>
      <c r="Y172" t="e">
        <f>VLOOKUP(G172,#REF!,6,0)</f>
        <v>#REF!</v>
      </c>
      <c r="Z172">
        <f>SUMPRODUCT((B172='[2]各校各专业人数 （防止重复'!$D:$D)*(G172='[2]各校各专业人数 （防止重复'!$G:$G))</f>
        <v>1</v>
      </c>
    </row>
    <row r="173" spans="1:26">
      <c r="A173">
        <f t="shared" si="27"/>
        <v>168</v>
      </c>
      <c r="B173" s="317" t="s">
        <v>203</v>
      </c>
      <c r="C173" s="107" t="s">
        <v>204</v>
      </c>
      <c r="D173" s="42" t="s">
        <v>32</v>
      </c>
      <c r="E173" s="109">
        <v>24</v>
      </c>
      <c r="F173" s="111" t="s">
        <v>84</v>
      </c>
      <c r="G173" s="42" t="s">
        <v>85</v>
      </c>
      <c r="H173" s="42"/>
      <c r="I173" s="42" t="s">
        <v>67</v>
      </c>
      <c r="J173" s="42">
        <v>3</v>
      </c>
      <c r="K173" s="42" t="s">
        <v>36</v>
      </c>
      <c r="L173" s="91" t="s">
        <v>68</v>
      </c>
      <c r="M173" s="42">
        <v>0</v>
      </c>
      <c r="N173" s="19">
        <v>40</v>
      </c>
      <c r="O173" s="42">
        <v>41</v>
      </c>
      <c r="P173" s="42">
        <v>63</v>
      </c>
      <c r="Q173" s="42">
        <v>0</v>
      </c>
      <c r="R173" s="42">
        <v>50</v>
      </c>
      <c r="S173" s="42" t="s">
        <v>212</v>
      </c>
      <c r="T173" t="str">
        <f t="shared" si="25"/>
        <v>0439</v>
      </c>
      <c r="U173" t="e">
        <f>IF((G173=VLOOKUP(T173,#REF!,2,0)),1,0)</f>
        <v>#REF!</v>
      </c>
      <c r="V173">
        <f>SUMPRODUCT((B173=[1]Sheet1!$B:$B)*(G173=[1]Sheet1!$G:$G))</f>
        <v>1</v>
      </c>
      <c r="W173" t="e">
        <f>VLOOKUP(G173,#REF!,4,0)</f>
        <v>#REF!</v>
      </c>
      <c r="X173" t="e">
        <f>VLOOKUP(G173,#REF!,5,0)</f>
        <v>#REF!</v>
      </c>
      <c r="Y173" t="e">
        <f>VLOOKUP(G173,#REF!,6,0)</f>
        <v>#REF!</v>
      </c>
      <c r="Z173">
        <f>SUMPRODUCT((B173='[2]各校各专业人数 （防止重复'!$D:$D)*(G173='[2]各校各专业人数 （防止重复'!$G:$G))</f>
        <v>1</v>
      </c>
    </row>
    <row r="174" spans="1:26">
      <c r="A174">
        <f t="shared" si="27"/>
        <v>169</v>
      </c>
      <c r="B174" s="317" t="s">
        <v>203</v>
      </c>
      <c r="C174" s="107" t="s">
        <v>204</v>
      </c>
      <c r="D174" s="42" t="s">
        <v>32</v>
      </c>
      <c r="E174" s="109">
        <v>25</v>
      </c>
      <c r="F174" s="110" t="s">
        <v>86</v>
      </c>
      <c r="G174" s="109" t="s">
        <v>87</v>
      </c>
      <c r="H174" s="109"/>
      <c r="I174" s="109" t="s">
        <v>67</v>
      </c>
      <c r="J174" s="42">
        <v>3</v>
      </c>
      <c r="K174" s="42" t="s">
        <v>36</v>
      </c>
      <c r="L174" s="91" t="s">
        <v>68</v>
      </c>
      <c r="M174" s="109">
        <v>48</v>
      </c>
      <c r="N174" s="109">
        <v>55</v>
      </c>
      <c r="O174" s="109">
        <v>89</v>
      </c>
      <c r="P174" s="109">
        <v>161</v>
      </c>
      <c r="Q174" s="109">
        <v>36</v>
      </c>
      <c r="R174" s="109">
        <v>100</v>
      </c>
      <c r="S174" s="42" t="s">
        <v>212</v>
      </c>
      <c r="T174" t="str">
        <f t="shared" si="25"/>
        <v>0501</v>
      </c>
      <c r="U174" t="e">
        <f>IF((G174=VLOOKUP(T174,#REF!,2,0)),1,0)</f>
        <v>#REF!</v>
      </c>
      <c r="V174">
        <f>SUMPRODUCT((B174=[1]Sheet1!$B:$B)*(G174=[1]Sheet1!$G:$G))</f>
        <v>2</v>
      </c>
      <c r="W174" t="e">
        <f>VLOOKUP(G174,#REF!,4,0)</f>
        <v>#REF!</v>
      </c>
      <c r="X174" t="e">
        <f>VLOOKUP(G174,#REF!,5,0)</f>
        <v>#REF!</v>
      </c>
      <c r="Y174" t="e">
        <f>VLOOKUP(G174,#REF!,6,0)</f>
        <v>#REF!</v>
      </c>
      <c r="Z174">
        <f>SUMPRODUCT((B174='[2]各校各专业人数 （防止重复'!$D:$D)*(G174='[2]各校各专业人数 （防止重复'!$G:$G))</f>
        <v>1</v>
      </c>
    </row>
    <row r="175" spans="1:26">
      <c r="A175">
        <f t="shared" si="27"/>
        <v>170</v>
      </c>
      <c r="B175" s="317" t="s">
        <v>203</v>
      </c>
      <c r="C175" s="107" t="s">
        <v>204</v>
      </c>
      <c r="D175" s="42" t="s">
        <v>32</v>
      </c>
      <c r="E175" s="109">
        <v>26</v>
      </c>
      <c r="F175" s="111" t="s">
        <v>88</v>
      </c>
      <c r="G175" s="42" t="s">
        <v>89</v>
      </c>
      <c r="H175" s="42"/>
      <c r="I175" s="42" t="s">
        <v>67</v>
      </c>
      <c r="J175" s="42">
        <v>3</v>
      </c>
      <c r="K175" s="42" t="s">
        <v>36</v>
      </c>
      <c r="L175" s="91" t="s">
        <v>68</v>
      </c>
      <c r="M175" s="42">
        <v>40</v>
      </c>
      <c r="N175" s="42">
        <v>62</v>
      </c>
      <c r="O175" s="42">
        <v>89</v>
      </c>
      <c r="P175" s="42">
        <v>152</v>
      </c>
      <c r="Q175" s="42">
        <v>33</v>
      </c>
      <c r="R175" s="42">
        <v>100</v>
      </c>
      <c r="S175" s="42" t="s">
        <v>212</v>
      </c>
      <c r="T175" t="str">
        <f t="shared" si="25"/>
        <v>0503</v>
      </c>
      <c r="U175" t="e">
        <f>IF((G175=VLOOKUP(T175,#REF!,2,0)),1,0)</f>
        <v>#REF!</v>
      </c>
      <c r="V175">
        <f>SUMPRODUCT((B175=[1]Sheet1!$B:$B)*(G175=[1]Sheet1!$G:$G))</f>
        <v>2</v>
      </c>
      <c r="W175" t="e">
        <f>VLOOKUP(G175,#REF!,4,0)</f>
        <v>#REF!</v>
      </c>
      <c r="X175" t="e">
        <f>VLOOKUP(G175,#REF!,5,0)</f>
        <v>#REF!</v>
      </c>
      <c r="Y175" t="e">
        <f>VLOOKUP(G175,#REF!,6,0)</f>
        <v>#REF!</v>
      </c>
      <c r="Z175">
        <f>SUMPRODUCT((B175='[2]各校各专业人数 （防止重复'!$D:$D)*(G175='[2]各校各专业人数 （防止重复'!$G:$G))</f>
        <v>1</v>
      </c>
    </row>
    <row r="176" spans="1:26">
      <c r="A176">
        <f t="shared" si="27"/>
        <v>171</v>
      </c>
      <c r="B176" s="317" t="s">
        <v>203</v>
      </c>
      <c r="C176" s="107" t="s">
        <v>204</v>
      </c>
      <c r="D176" s="42" t="s">
        <v>32</v>
      </c>
      <c r="E176" s="109">
        <v>27</v>
      </c>
      <c r="F176" s="111" t="s">
        <v>213</v>
      </c>
      <c r="G176" s="42" t="s">
        <v>214</v>
      </c>
      <c r="H176" s="42"/>
      <c r="I176" s="42" t="s">
        <v>67</v>
      </c>
      <c r="J176" s="42">
        <v>3</v>
      </c>
      <c r="K176" s="42" t="s">
        <v>36</v>
      </c>
      <c r="L176" s="91" t="s">
        <v>68</v>
      </c>
      <c r="M176" s="42">
        <v>20</v>
      </c>
      <c r="N176" s="42">
        <v>47</v>
      </c>
      <c r="O176" s="42">
        <v>24</v>
      </c>
      <c r="P176" s="42">
        <v>72</v>
      </c>
      <c r="Q176" s="42">
        <v>13</v>
      </c>
      <c r="R176" s="42">
        <v>30</v>
      </c>
      <c r="S176" s="42" t="s">
        <v>212</v>
      </c>
      <c r="T176" t="str">
        <f t="shared" si="25"/>
        <v>0520</v>
      </c>
      <c r="U176" t="e">
        <f>IF((G176=VLOOKUP(T176,#REF!,2,0)),1,0)</f>
        <v>#REF!</v>
      </c>
      <c r="V176">
        <f>SUMPRODUCT((B176=[1]Sheet1!$B:$B)*(G176=[1]Sheet1!$G:$G))</f>
        <v>1</v>
      </c>
      <c r="W176" t="e">
        <f>VLOOKUP(G176,#REF!,4,0)</f>
        <v>#REF!</v>
      </c>
      <c r="X176" t="e">
        <f>VLOOKUP(G176,#REF!,5,0)</f>
        <v>#REF!</v>
      </c>
      <c r="Y176" t="e">
        <f>VLOOKUP(G176,#REF!,6,0)</f>
        <v>#REF!</v>
      </c>
      <c r="Z176">
        <f>SUMPRODUCT((B176='[2]各校各专业人数 （防止重复'!$D:$D)*(G176='[2]各校各专业人数 （防止重复'!$G:$G))</f>
        <v>1</v>
      </c>
    </row>
    <row r="177" spans="1:26">
      <c r="A177">
        <f t="shared" ref="A177:A186" si="28">ROW()-5</f>
        <v>172</v>
      </c>
      <c r="B177" s="317" t="s">
        <v>203</v>
      </c>
      <c r="C177" s="107" t="s">
        <v>204</v>
      </c>
      <c r="D177" s="42" t="s">
        <v>32</v>
      </c>
      <c r="E177" s="109">
        <v>28</v>
      </c>
      <c r="F177" s="111" t="s">
        <v>96</v>
      </c>
      <c r="G177" s="42" t="s">
        <v>60</v>
      </c>
      <c r="H177" s="42"/>
      <c r="I177" s="42" t="s">
        <v>67</v>
      </c>
      <c r="J177" s="42">
        <v>3</v>
      </c>
      <c r="K177" s="42" t="s">
        <v>36</v>
      </c>
      <c r="L177" s="91" t="s">
        <v>68</v>
      </c>
      <c r="M177" s="42">
        <v>88</v>
      </c>
      <c r="N177" s="42">
        <v>96</v>
      </c>
      <c r="O177" s="42">
        <v>87</v>
      </c>
      <c r="P177" s="42">
        <v>168</v>
      </c>
      <c r="Q177" s="42">
        <v>50</v>
      </c>
      <c r="R177" s="42">
        <v>90</v>
      </c>
      <c r="S177" s="42" t="s">
        <v>212</v>
      </c>
      <c r="T177" t="str">
        <f t="shared" si="25"/>
        <v>0603</v>
      </c>
      <c r="U177" t="e">
        <f>IF((G177=VLOOKUP(T177,#REF!,2,0)),1,0)</f>
        <v>#REF!</v>
      </c>
      <c r="V177">
        <f>SUMPRODUCT((B177=[1]Sheet1!$B:$B)*(G177=[1]Sheet1!$G:$G))</f>
        <v>2</v>
      </c>
      <c r="W177" t="e">
        <f>VLOOKUP(G177,#REF!,4,0)</f>
        <v>#REF!</v>
      </c>
      <c r="X177" t="e">
        <f>VLOOKUP(G177,#REF!,5,0)</f>
        <v>#REF!</v>
      </c>
      <c r="Y177" t="e">
        <f>VLOOKUP(G177,#REF!,6,0)</f>
        <v>#REF!</v>
      </c>
      <c r="Z177">
        <f>SUMPRODUCT((B177='[2]各校各专业人数 （防止重复'!$D:$D)*(G177='[2]各校各专业人数 （防止重复'!$G:$G))</f>
        <v>1</v>
      </c>
    </row>
    <row r="178" spans="1:26">
      <c r="A178">
        <f t="shared" si="28"/>
        <v>173</v>
      </c>
      <c r="B178" s="317" t="s">
        <v>203</v>
      </c>
      <c r="C178" s="107" t="s">
        <v>204</v>
      </c>
      <c r="D178" s="42" t="s">
        <v>32</v>
      </c>
      <c r="E178" s="109">
        <v>29</v>
      </c>
      <c r="F178" s="111" t="s">
        <v>215</v>
      </c>
      <c r="G178" s="42" t="s">
        <v>211</v>
      </c>
      <c r="H178" s="42"/>
      <c r="I178" s="42" t="s">
        <v>67</v>
      </c>
      <c r="J178" s="42">
        <v>3</v>
      </c>
      <c r="K178" s="42" t="s">
        <v>36</v>
      </c>
      <c r="L178" s="91" t="s">
        <v>68</v>
      </c>
      <c r="M178" s="42">
        <v>46</v>
      </c>
      <c r="N178" s="19">
        <v>90</v>
      </c>
      <c r="O178" s="42">
        <v>79</v>
      </c>
      <c r="P178" s="42">
        <v>148</v>
      </c>
      <c r="Q178" s="42">
        <v>40</v>
      </c>
      <c r="R178" s="42">
        <v>50</v>
      </c>
      <c r="S178" s="42" t="s">
        <v>212</v>
      </c>
      <c r="T178" t="str">
        <f t="shared" si="25"/>
        <v>0604</v>
      </c>
      <c r="U178" t="e">
        <f>IF((G178=VLOOKUP(T178,#REF!,2,0)),1,0)</f>
        <v>#REF!</v>
      </c>
      <c r="V178">
        <f>SUMPRODUCT((B178=[1]Sheet1!$B:$B)*(G178=[1]Sheet1!$G:$G))</f>
        <v>3</v>
      </c>
      <c r="W178" t="e">
        <f>VLOOKUP(G178,#REF!,4,0)</f>
        <v>#REF!</v>
      </c>
      <c r="X178" t="e">
        <f>VLOOKUP(G178,#REF!,5,0)</f>
        <v>#REF!</v>
      </c>
      <c r="Y178" t="e">
        <f>VLOOKUP(G178,#REF!,6,0)</f>
        <v>#REF!</v>
      </c>
      <c r="Z178">
        <f>SUMPRODUCT((B178='[2]各校各专业人数 （防止重复'!$D:$D)*(G178='[2]各校各专业人数 （防止重复'!$G:$G))</f>
        <v>1</v>
      </c>
    </row>
    <row r="179" spans="1:26">
      <c r="A179">
        <f t="shared" si="28"/>
        <v>174</v>
      </c>
      <c r="B179" s="317" t="s">
        <v>216</v>
      </c>
      <c r="C179" s="107" t="s">
        <v>217</v>
      </c>
      <c r="D179" s="42" t="s">
        <v>32</v>
      </c>
      <c r="E179" s="109">
        <v>1</v>
      </c>
      <c r="F179" s="319" t="s">
        <v>88</v>
      </c>
      <c r="G179" s="42" t="s">
        <v>89</v>
      </c>
      <c r="H179" s="42"/>
      <c r="I179" s="42" t="s">
        <v>67</v>
      </c>
      <c r="J179" s="42">
        <v>3</v>
      </c>
      <c r="K179" s="42">
        <v>5050</v>
      </c>
      <c r="L179" s="91" t="s">
        <v>68</v>
      </c>
      <c r="M179" s="42"/>
      <c r="N179" s="19"/>
      <c r="O179" s="42"/>
      <c r="P179" s="42"/>
      <c r="Q179" s="42"/>
      <c r="R179" s="42">
        <v>50</v>
      </c>
      <c r="S179" s="42" t="s">
        <v>155</v>
      </c>
      <c r="T179" t="str">
        <f t="shared" si="25"/>
        <v>0503</v>
      </c>
      <c r="U179" t="e">
        <f>IF((G179=VLOOKUP(T179,#REF!,2,0)),1,0)</f>
        <v>#REF!</v>
      </c>
      <c r="V179">
        <f>SUMPRODUCT((B179=[1]Sheet1!$B:$B)*(G179=[1]Sheet1!$G:$G))</f>
        <v>0</v>
      </c>
      <c r="W179" t="e">
        <f>VLOOKUP(G179,#REF!,4,0)</f>
        <v>#REF!</v>
      </c>
      <c r="X179" t="e">
        <f>VLOOKUP(G179,#REF!,5,0)</f>
        <v>#REF!</v>
      </c>
      <c r="Y179" t="e">
        <f>VLOOKUP(G179,#REF!,6,0)</f>
        <v>#REF!</v>
      </c>
      <c r="Z179">
        <f>SUMPRODUCT((B179='[2]各校各专业人数 （防止重复'!$D:$D)*(G179='[2]各校各专业人数 （防止重复'!$G:$G))</f>
        <v>0</v>
      </c>
    </row>
    <row r="180" spans="1:26">
      <c r="A180">
        <f t="shared" si="28"/>
        <v>175</v>
      </c>
      <c r="B180" s="317" t="s">
        <v>216</v>
      </c>
      <c r="C180" s="107" t="s">
        <v>217</v>
      </c>
      <c r="D180" s="42" t="s">
        <v>32</v>
      </c>
      <c r="E180" s="109">
        <v>2</v>
      </c>
      <c r="F180" s="319" t="s">
        <v>218</v>
      </c>
      <c r="G180" s="42" t="s">
        <v>219</v>
      </c>
      <c r="H180" s="42"/>
      <c r="I180" s="42" t="s">
        <v>67</v>
      </c>
      <c r="J180" s="42">
        <v>3</v>
      </c>
      <c r="K180" s="42">
        <v>5550</v>
      </c>
      <c r="L180" s="91" t="s">
        <v>68</v>
      </c>
      <c r="M180" s="42"/>
      <c r="N180" s="19"/>
      <c r="O180" s="42"/>
      <c r="P180" s="42"/>
      <c r="Q180" s="42"/>
      <c r="R180" s="42">
        <v>90</v>
      </c>
      <c r="S180" s="42" t="s">
        <v>155</v>
      </c>
      <c r="T180" t="str">
        <f t="shared" si="25"/>
        <v>0528</v>
      </c>
      <c r="U180" t="e">
        <f>IF((G180=VLOOKUP(T180,#REF!,2,0)),1,0)</f>
        <v>#REF!</v>
      </c>
      <c r="V180">
        <f>SUMPRODUCT((B180=[1]Sheet1!$B:$B)*(G180=[1]Sheet1!$G:$G))</f>
        <v>0</v>
      </c>
      <c r="W180" t="e">
        <f>VLOOKUP(G180,#REF!,4,0)</f>
        <v>#REF!</v>
      </c>
      <c r="X180" t="e">
        <f>VLOOKUP(G180,#REF!,5,0)</f>
        <v>#REF!</v>
      </c>
      <c r="Y180" t="e">
        <f>VLOOKUP(G180,#REF!,6,0)</f>
        <v>#REF!</v>
      </c>
      <c r="Z180">
        <f>SUMPRODUCT((B180='[2]各校各专业人数 （防止重复'!$D:$D)*(G180='[2]各校各专业人数 （防止重复'!$G:$G))</f>
        <v>0</v>
      </c>
    </row>
    <row r="181" spans="1:26">
      <c r="A181">
        <f t="shared" si="28"/>
        <v>176</v>
      </c>
      <c r="B181" s="317" t="s">
        <v>216</v>
      </c>
      <c r="C181" s="107" t="s">
        <v>217</v>
      </c>
      <c r="D181" s="42" t="s">
        <v>32</v>
      </c>
      <c r="E181" s="109">
        <v>3</v>
      </c>
      <c r="F181" s="319" t="s">
        <v>220</v>
      </c>
      <c r="G181" s="42" t="s">
        <v>221</v>
      </c>
      <c r="H181" s="42"/>
      <c r="I181" s="42" t="s">
        <v>67</v>
      </c>
      <c r="J181" s="42">
        <v>3</v>
      </c>
      <c r="K181" s="42">
        <v>5550</v>
      </c>
      <c r="L181" s="91" t="s">
        <v>68</v>
      </c>
      <c r="M181" s="42"/>
      <c r="N181" s="19"/>
      <c r="O181" s="42"/>
      <c r="P181" s="42"/>
      <c r="Q181" s="42"/>
      <c r="R181" s="42">
        <v>50</v>
      </c>
      <c r="S181" s="42" t="s">
        <v>155</v>
      </c>
      <c r="T181" t="str">
        <f t="shared" si="25"/>
        <v>0727</v>
      </c>
      <c r="U181" t="e">
        <f>IF((G181=VLOOKUP(T181,#REF!,2,0)),1,0)</f>
        <v>#REF!</v>
      </c>
      <c r="V181">
        <f>SUMPRODUCT((B181=[1]Sheet1!$B:$B)*(G181=[1]Sheet1!$G:$G))</f>
        <v>0</v>
      </c>
      <c r="W181" t="e">
        <f>VLOOKUP(G181,#REF!,4,0)</f>
        <v>#REF!</v>
      </c>
      <c r="X181" t="e">
        <f>VLOOKUP(G181,#REF!,5,0)</f>
        <v>#REF!</v>
      </c>
      <c r="Y181" t="e">
        <f>VLOOKUP(G181,#REF!,6,0)</f>
        <v>#REF!</v>
      </c>
      <c r="Z181">
        <f>SUMPRODUCT((B181='[2]各校各专业人数 （防止重复'!$D:$D)*(G181='[2]各校各专业人数 （防止重复'!$G:$G))</f>
        <v>0</v>
      </c>
    </row>
    <row r="182" spans="1:26">
      <c r="A182">
        <f t="shared" si="28"/>
        <v>177</v>
      </c>
      <c r="B182" s="317" t="s">
        <v>216</v>
      </c>
      <c r="C182" s="107" t="s">
        <v>217</v>
      </c>
      <c r="D182" s="42" t="s">
        <v>32</v>
      </c>
      <c r="E182" s="109">
        <v>4</v>
      </c>
      <c r="F182" s="319" t="s">
        <v>76</v>
      </c>
      <c r="G182" s="42" t="s">
        <v>77</v>
      </c>
      <c r="H182" s="42"/>
      <c r="I182" s="42" t="s">
        <v>67</v>
      </c>
      <c r="J182" s="42">
        <v>3</v>
      </c>
      <c r="K182" s="42">
        <v>5050</v>
      </c>
      <c r="L182" s="91" t="s">
        <v>68</v>
      </c>
      <c r="M182" s="42">
        <v>76</v>
      </c>
      <c r="N182" s="19">
        <v>109</v>
      </c>
      <c r="O182" s="42">
        <v>79</v>
      </c>
      <c r="P182" s="42">
        <v>161</v>
      </c>
      <c r="Q182" s="42">
        <v>45</v>
      </c>
      <c r="R182" s="42">
        <v>100</v>
      </c>
      <c r="S182" s="42"/>
      <c r="T182" t="str">
        <f t="shared" si="25"/>
        <v>0303</v>
      </c>
      <c r="U182" t="e">
        <f>IF((G182=VLOOKUP(T182,#REF!,2,0)),1,0)</f>
        <v>#REF!</v>
      </c>
      <c r="V182">
        <f>SUMPRODUCT((B182=[1]Sheet1!$B:$B)*(G182=[1]Sheet1!$G:$G))</f>
        <v>1</v>
      </c>
      <c r="W182" t="e">
        <f>VLOOKUP(G182,#REF!,4,0)</f>
        <v>#REF!</v>
      </c>
      <c r="X182" t="e">
        <f>VLOOKUP(G182,#REF!,5,0)</f>
        <v>#REF!</v>
      </c>
      <c r="Y182" t="e">
        <f>VLOOKUP(G182,#REF!,6,0)</f>
        <v>#REF!</v>
      </c>
      <c r="Z182">
        <f>SUMPRODUCT((B182='[2]各校各专业人数 （防止重复'!$D:$D)*(G182='[2]各校各专业人数 （防止重复'!$G:$G))</f>
        <v>1</v>
      </c>
    </row>
    <row r="183" spans="1:26">
      <c r="A183">
        <f t="shared" si="28"/>
        <v>178</v>
      </c>
      <c r="B183" s="317" t="s">
        <v>216</v>
      </c>
      <c r="C183" s="107" t="s">
        <v>217</v>
      </c>
      <c r="D183" s="42" t="s">
        <v>32</v>
      </c>
      <c r="E183" s="109">
        <v>5</v>
      </c>
      <c r="F183" s="319" t="s">
        <v>146</v>
      </c>
      <c r="G183" s="42" t="s">
        <v>147</v>
      </c>
      <c r="H183" s="42"/>
      <c r="I183" s="42" t="s">
        <v>67</v>
      </c>
      <c r="J183" s="42">
        <v>3</v>
      </c>
      <c r="K183" s="42">
        <v>5050</v>
      </c>
      <c r="L183" s="91" t="s">
        <v>68</v>
      </c>
      <c r="M183" s="42">
        <v>87</v>
      </c>
      <c r="N183" s="19">
        <v>142</v>
      </c>
      <c r="O183" s="42">
        <v>101</v>
      </c>
      <c r="P183" s="42">
        <v>203</v>
      </c>
      <c r="Q183" s="42">
        <v>55</v>
      </c>
      <c r="R183" s="42">
        <v>150</v>
      </c>
      <c r="S183" s="42"/>
      <c r="T183" t="str">
        <f t="shared" si="25"/>
        <v>0306</v>
      </c>
      <c r="U183" t="e">
        <f>IF((G183=VLOOKUP(T183,#REF!,2,0)),1,0)</f>
        <v>#REF!</v>
      </c>
      <c r="V183">
        <f>SUMPRODUCT((B183=[1]Sheet1!$B:$B)*(G183=[1]Sheet1!$G:$G))</f>
        <v>1</v>
      </c>
      <c r="W183" t="e">
        <f>VLOOKUP(G183,#REF!,4,0)</f>
        <v>#REF!</v>
      </c>
      <c r="X183" t="e">
        <f>VLOOKUP(G183,#REF!,5,0)</f>
        <v>#REF!</v>
      </c>
      <c r="Y183" t="e">
        <f>VLOOKUP(G183,#REF!,6,0)</f>
        <v>#REF!</v>
      </c>
      <c r="Z183">
        <f>SUMPRODUCT((B183='[2]各校各专业人数 （防止重复'!$D:$D)*(G183='[2]各校各专业人数 （防止重复'!$G:$G))</f>
        <v>1</v>
      </c>
    </row>
    <row r="184" spans="1:26">
      <c r="A184">
        <f t="shared" si="28"/>
        <v>179</v>
      </c>
      <c r="B184" s="317" t="s">
        <v>216</v>
      </c>
      <c r="C184" s="107" t="s">
        <v>217</v>
      </c>
      <c r="D184" s="42" t="s">
        <v>32</v>
      </c>
      <c r="E184" s="109">
        <v>6</v>
      </c>
      <c r="F184" s="319" t="s">
        <v>81</v>
      </c>
      <c r="G184" s="42" t="s">
        <v>56</v>
      </c>
      <c r="H184" s="42"/>
      <c r="I184" s="42" t="s">
        <v>67</v>
      </c>
      <c r="J184" s="42">
        <v>3</v>
      </c>
      <c r="K184" s="42">
        <v>5050</v>
      </c>
      <c r="L184" s="91" t="s">
        <v>68</v>
      </c>
      <c r="M184" s="42">
        <v>40</v>
      </c>
      <c r="N184" s="19">
        <v>31</v>
      </c>
      <c r="O184" s="42">
        <v>0</v>
      </c>
      <c r="P184" s="42">
        <v>0</v>
      </c>
      <c r="Q184" s="42">
        <v>16</v>
      </c>
      <c r="R184" s="42">
        <v>40</v>
      </c>
      <c r="S184" s="42"/>
      <c r="T184" t="str">
        <f t="shared" si="25"/>
        <v>0403</v>
      </c>
      <c r="U184" t="e">
        <f>IF((G184=VLOOKUP(T184,#REF!,2,0)),1,0)</f>
        <v>#REF!</v>
      </c>
      <c r="V184">
        <f>SUMPRODUCT((B184=[1]Sheet1!$B:$B)*(G184=[1]Sheet1!$G:$G))</f>
        <v>1</v>
      </c>
      <c r="W184" t="e">
        <f>VLOOKUP(G184,#REF!,4,0)</f>
        <v>#REF!</v>
      </c>
      <c r="X184" t="e">
        <f>VLOOKUP(G184,#REF!,5,0)</f>
        <v>#REF!</v>
      </c>
      <c r="Y184" t="e">
        <f>VLOOKUP(G184,#REF!,6,0)</f>
        <v>#REF!</v>
      </c>
      <c r="Z184">
        <f>SUMPRODUCT((B184='[2]各校各专业人数 （防止重复'!$D:$D)*(G184='[2]各校各专业人数 （防止重复'!$G:$G))</f>
        <v>1</v>
      </c>
    </row>
    <row r="185" spans="1:26">
      <c r="A185">
        <f t="shared" si="28"/>
        <v>180</v>
      </c>
      <c r="B185" s="317" t="s">
        <v>216</v>
      </c>
      <c r="C185" s="107" t="s">
        <v>217</v>
      </c>
      <c r="D185" s="42" t="s">
        <v>32</v>
      </c>
      <c r="E185" s="109">
        <v>7</v>
      </c>
      <c r="F185" s="111" t="s">
        <v>82</v>
      </c>
      <c r="G185" s="42" t="s">
        <v>83</v>
      </c>
      <c r="H185" s="42"/>
      <c r="I185" s="42" t="s">
        <v>67</v>
      </c>
      <c r="J185" s="42">
        <v>3</v>
      </c>
      <c r="K185" s="42">
        <v>5050</v>
      </c>
      <c r="L185" s="91" t="s">
        <v>68</v>
      </c>
      <c r="M185" s="42">
        <v>89</v>
      </c>
      <c r="N185" s="19">
        <v>118</v>
      </c>
      <c r="O185" s="42">
        <v>134</v>
      </c>
      <c r="P185" s="42">
        <v>230</v>
      </c>
      <c r="Q185" s="42">
        <v>67</v>
      </c>
      <c r="R185" s="42">
        <v>80</v>
      </c>
      <c r="S185" s="42"/>
      <c r="T185" t="str">
        <f t="shared" si="25"/>
        <v>0435</v>
      </c>
      <c r="U185" t="e">
        <f>IF((G185=VLOOKUP(T185,#REF!,2,0)),1,0)</f>
        <v>#REF!</v>
      </c>
      <c r="V185">
        <f>SUMPRODUCT((B185=[1]Sheet1!$B:$B)*(G185=[1]Sheet1!$G:$G))</f>
        <v>1</v>
      </c>
      <c r="W185" t="e">
        <f>VLOOKUP(G185,#REF!,4,0)</f>
        <v>#REF!</v>
      </c>
      <c r="X185" t="e">
        <f>VLOOKUP(G185,#REF!,5,0)</f>
        <v>#REF!</v>
      </c>
      <c r="Y185" t="e">
        <f>VLOOKUP(G185,#REF!,6,0)</f>
        <v>#REF!</v>
      </c>
      <c r="Z185">
        <f>SUMPRODUCT((B185='[2]各校各专业人数 （防止重复'!$D:$D)*(G185='[2]各校各专业人数 （防止重复'!$G:$G))</f>
        <v>1</v>
      </c>
    </row>
    <row r="186" spans="1:26">
      <c r="A186">
        <f t="shared" si="28"/>
        <v>181</v>
      </c>
      <c r="B186" s="317" t="s">
        <v>216</v>
      </c>
      <c r="C186" s="107" t="s">
        <v>217</v>
      </c>
      <c r="D186" s="42" t="s">
        <v>32</v>
      </c>
      <c r="E186" s="109">
        <v>8</v>
      </c>
      <c r="F186" s="319" t="s">
        <v>86</v>
      </c>
      <c r="G186" s="42" t="s">
        <v>87</v>
      </c>
      <c r="H186" s="42"/>
      <c r="I186" s="42" t="s">
        <v>67</v>
      </c>
      <c r="J186" s="42">
        <v>3</v>
      </c>
      <c r="K186" s="42">
        <v>5050</v>
      </c>
      <c r="L186" s="91" t="s">
        <v>68</v>
      </c>
      <c r="M186" s="42">
        <v>38</v>
      </c>
      <c r="N186" s="19">
        <v>59</v>
      </c>
      <c r="O186" s="42">
        <v>63</v>
      </c>
      <c r="P186" s="42">
        <v>91</v>
      </c>
      <c r="Q186" s="42">
        <v>32</v>
      </c>
      <c r="R186" s="42">
        <v>50</v>
      </c>
      <c r="S186" s="42"/>
      <c r="T186" t="str">
        <f t="shared" si="25"/>
        <v>0501</v>
      </c>
      <c r="U186" t="e">
        <f>IF((G186=VLOOKUP(T186,#REF!,2,0)),1,0)</f>
        <v>#REF!</v>
      </c>
      <c r="V186">
        <f>SUMPRODUCT((B186=[1]Sheet1!$B:$B)*(G186=[1]Sheet1!$G:$G))</f>
        <v>1</v>
      </c>
      <c r="W186" t="e">
        <f>VLOOKUP(G186,#REF!,4,0)</f>
        <v>#REF!</v>
      </c>
      <c r="X186" t="e">
        <f>VLOOKUP(G186,#REF!,5,0)</f>
        <v>#REF!</v>
      </c>
      <c r="Y186" t="e">
        <f>VLOOKUP(G186,#REF!,6,0)</f>
        <v>#REF!</v>
      </c>
      <c r="Z186">
        <f>SUMPRODUCT((B186='[2]各校各专业人数 （防止重复'!$D:$D)*(G186='[2]各校各专业人数 （防止重复'!$G:$G))</f>
        <v>1</v>
      </c>
    </row>
    <row r="187" spans="1:26">
      <c r="A187">
        <f t="shared" ref="A187:A196" si="29">ROW()-5</f>
        <v>182</v>
      </c>
      <c r="B187" s="317" t="s">
        <v>216</v>
      </c>
      <c r="C187" s="107" t="s">
        <v>217</v>
      </c>
      <c r="D187" s="42" t="s">
        <v>32</v>
      </c>
      <c r="E187" s="109">
        <v>9</v>
      </c>
      <c r="F187" s="319" t="s">
        <v>205</v>
      </c>
      <c r="G187" s="42" t="s">
        <v>206</v>
      </c>
      <c r="H187" s="42"/>
      <c r="I187" s="42" t="s">
        <v>67</v>
      </c>
      <c r="J187" s="42">
        <v>3</v>
      </c>
      <c r="K187" s="42">
        <v>5050</v>
      </c>
      <c r="L187" s="91" t="s">
        <v>68</v>
      </c>
      <c r="M187" s="42">
        <v>51</v>
      </c>
      <c r="N187" s="19">
        <v>100</v>
      </c>
      <c r="O187" s="42">
        <v>78</v>
      </c>
      <c r="P187" s="42">
        <v>120</v>
      </c>
      <c r="Q187" s="42">
        <v>15</v>
      </c>
      <c r="R187" s="42">
        <v>100</v>
      </c>
      <c r="S187" s="42"/>
      <c r="T187" t="str">
        <f t="shared" si="25"/>
        <v>0509</v>
      </c>
      <c r="U187" t="e">
        <f>IF((G187=VLOOKUP(T187,#REF!,2,0)),1,0)</f>
        <v>#REF!</v>
      </c>
      <c r="V187">
        <f>SUMPRODUCT((B187=[1]Sheet1!$B:$B)*(G187=[1]Sheet1!$G:$G))</f>
        <v>1</v>
      </c>
      <c r="W187" t="e">
        <f>VLOOKUP(G187,#REF!,4,0)</f>
        <v>#REF!</v>
      </c>
      <c r="X187" t="e">
        <f>VLOOKUP(G187,#REF!,5,0)</f>
        <v>#REF!</v>
      </c>
      <c r="Y187" t="e">
        <f>VLOOKUP(G187,#REF!,6,0)</f>
        <v>#REF!</v>
      </c>
      <c r="Z187">
        <f>SUMPRODUCT((B187='[2]各校各专业人数 （防止重复'!$D:$D)*(G187='[2]各校各专业人数 （防止重复'!$G:$G))</f>
        <v>1</v>
      </c>
    </row>
    <row r="188" ht="15.75" spans="1:26">
      <c r="A188">
        <f t="shared" si="29"/>
        <v>183</v>
      </c>
      <c r="B188" s="317" t="s">
        <v>216</v>
      </c>
      <c r="C188" s="107" t="s">
        <v>217</v>
      </c>
      <c r="D188" s="42" t="s">
        <v>32</v>
      </c>
      <c r="E188" s="109">
        <v>10</v>
      </c>
      <c r="F188" s="319" t="s">
        <v>161</v>
      </c>
      <c r="G188" s="42" t="s">
        <v>162</v>
      </c>
      <c r="H188" s="112" t="s">
        <v>222</v>
      </c>
      <c r="I188" s="42" t="s">
        <v>67</v>
      </c>
      <c r="J188" s="42">
        <v>3</v>
      </c>
      <c r="K188" s="42">
        <v>5550</v>
      </c>
      <c r="L188" s="91" t="s">
        <v>68</v>
      </c>
      <c r="M188" s="42">
        <v>118</v>
      </c>
      <c r="N188" s="19">
        <v>115</v>
      </c>
      <c r="O188" s="42">
        <v>62</v>
      </c>
      <c r="P188" s="42">
        <v>146</v>
      </c>
      <c r="Q188" s="42">
        <v>108</v>
      </c>
      <c r="R188" s="42">
        <v>150</v>
      </c>
      <c r="S188" s="42"/>
      <c r="T188" t="str">
        <f t="shared" si="25"/>
        <v>0515</v>
      </c>
      <c r="U188" t="e">
        <f>IF((G188=VLOOKUP(T188,#REF!,2,0)),1,0)</f>
        <v>#REF!</v>
      </c>
      <c r="V188">
        <f>SUMPRODUCT((B188=[1]Sheet1!$B:$B)*(G188=[1]Sheet1!$G:$G))</f>
        <v>1</v>
      </c>
      <c r="W188" t="e">
        <f>VLOOKUP(G188,#REF!,4,0)</f>
        <v>#REF!</v>
      </c>
      <c r="X188" t="e">
        <f>VLOOKUP(G188,#REF!,5,0)</f>
        <v>#REF!</v>
      </c>
      <c r="Y188" t="e">
        <f>VLOOKUP(G188,#REF!,6,0)</f>
        <v>#REF!</v>
      </c>
      <c r="Z188">
        <f>SUMPRODUCT((B188='[2]各校各专业人数 （防止重复'!$D:$D)*(G188='[2]各校各专业人数 （防止重复'!$G:$G))</f>
        <v>1</v>
      </c>
    </row>
    <row r="189" spans="1:26">
      <c r="A189">
        <f t="shared" si="29"/>
        <v>184</v>
      </c>
      <c r="B189" s="317" t="s">
        <v>216</v>
      </c>
      <c r="C189" s="107" t="s">
        <v>217</v>
      </c>
      <c r="D189" s="42" t="s">
        <v>32</v>
      </c>
      <c r="E189" s="109">
        <v>11</v>
      </c>
      <c r="F189" s="319" t="s">
        <v>96</v>
      </c>
      <c r="G189" s="42" t="s">
        <v>60</v>
      </c>
      <c r="H189" s="42"/>
      <c r="I189" s="42" t="s">
        <v>67</v>
      </c>
      <c r="J189" s="42">
        <v>3</v>
      </c>
      <c r="K189" s="42">
        <v>5050</v>
      </c>
      <c r="L189" s="91" t="s">
        <v>68</v>
      </c>
      <c r="M189" s="42">
        <v>196</v>
      </c>
      <c r="N189" s="19">
        <v>203</v>
      </c>
      <c r="O189" s="42">
        <v>122</v>
      </c>
      <c r="P189" s="42">
        <v>219</v>
      </c>
      <c r="Q189" s="42">
        <v>113</v>
      </c>
      <c r="R189" s="42">
        <v>150</v>
      </c>
      <c r="S189" s="42"/>
      <c r="T189" t="str">
        <f t="shared" si="25"/>
        <v>0603</v>
      </c>
      <c r="U189" t="e">
        <f>IF((G189=VLOOKUP(T189,#REF!,2,0)),1,0)</f>
        <v>#REF!</v>
      </c>
      <c r="V189">
        <f>SUMPRODUCT((B189=[1]Sheet1!$B:$B)*(G189=[1]Sheet1!$G:$G))</f>
        <v>1</v>
      </c>
      <c r="W189" t="e">
        <f>VLOOKUP(G189,#REF!,4,0)</f>
        <v>#REF!</v>
      </c>
      <c r="X189" t="e">
        <f>VLOOKUP(G189,#REF!,5,0)</f>
        <v>#REF!</v>
      </c>
      <c r="Y189" t="e">
        <f>VLOOKUP(G189,#REF!,6,0)</f>
        <v>#REF!</v>
      </c>
      <c r="Z189">
        <f>SUMPRODUCT((B189='[2]各校各专业人数 （防止重复'!$D:$D)*(G189='[2]各校各专业人数 （防止重复'!$G:$G))</f>
        <v>1</v>
      </c>
    </row>
    <row r="190" spans="1:26">
      <c r="A190">
        <f t="shared" si="29"/>
        <v>185</v>
      </c>
      <c r="B190" s="317" t="s">
        <v>216</v>
      </c>
      <c r="C190" s="107" t="s">
        <v>217</v>
      </c>
      <c r="D190" s="42" t="s">
        <v>32</v>
      </c>
      <c r="E190" s="109">
        <v>12</v>
      </c>
      <c r="F190" s="111" t="s">
        <v>99</v>
      </c>
      <c r="G190" s="42" t="s">
        <v>100</v>
      </c>
      <c r="H190" s="42"/>
      <c r="I190" s="42" t="s">
        <v>67</v>
      </c>
      <c r="J190" s="42">
        <v>3</v>
      </c>
      <c r="K190" s="42">
        <v>5050</v>
      </c>
      <c r="L190" s="91" t="s">
        <v>68</v>
      </c>
      <c r="M190" s="42">
        <v>18</v>
      </c>
      <c r="N190" s="19">
        <v>0</v>
      </c>
      <c r="O190" s="42">
        <v>0</v>
      </c>
      <c r="P190" s="42">
        <v>0</v>
      </c>
      <c r="Q190" s="42">
        <v>11</v>
      </c>
      <c r="R190" s="42">
        <v>40</v>
      </c>
      <c r="S190" s="42"/>
      <c r="T190" t="str">
        <f t="shared" si="25"/>
        <v>1111</v>
      </c>
      <c r="U190" t="e">
        <f>IF((G190=VLOOKUP(T190,#REF!,2,0)),1,0)</f>
        <v>#REF!</v>
      </c>
      <c r="V190">
        <f>SUMPRODUCT((B190=[1]Sheet1!$B:$B)*(G190=[1]Sheet1!$G:$G))</f>
        <v>1</v>
      </c>
      <c r="W190" t="e">
        <f>VLOOKUP(G190,#REF!,4,0)</f>
        <v>#REF!</v>
      </c>
      <c r="X190" t="e">
        <f>VLOOKUP(G190,#REF!,5,0)</f>
        <v>#REF!</v>
      </c>
      <c r="Y190" t="e">
        <f>VLOOKUP(G190,#REF!,6,0)</f>
        <v>#REF!</v>
      </c>
      <c r="Z190">
        <f>SUMPRODUCT((B190='[2]各校各专业人数 （防止重复'!$D:$D)*(G190='[2]各校各专业人数 （防止重复'!$G:$G))</f>
        <v>1</v>
      </c>
    </row>
    <row r="191" spans="1:26">
      <c r="A191">
        <f t="shared" si="29"/>
        <v>186</v>
      </c>
      <c r="B191" s="317" t="s">
        <v>216</v>
      </c>
      <c r="C191" s="107" t="s">
        <v>217</v>
      </c>
      <c r="D191" s="42" t="s">
        <v>32</v>
      </c>
      <c r="E191" s="109">
        <v>13</v>
      </c>
      <c r="F191" s="111" t="s">
        <v>223</v>
      </c>
      <c r="G191" s="42" t="s">
        <v>224</v>
      </c>
      <c r="H191" s="42"/>
      <c r="I191" s="42" t="s">
        <v>67</v>
      </c>
      <c r="J191" s="42">
        <v>3</v>
      </c>
      <c r="K191" s="42">
        <v>5550</v>
      </c>
      <c r="L191" s="91" t="s">
        <v>68</v>
      </c>
      <c r="M191" s="42">
        <v>89</v>
      </c>
      <c r="N191" s="19">
        <v>109</v>
      </c>
      <c r="O191" s="42">
        <v>53</v>
      </c>
      <c r="P191" s="42">
        <v>132</v>
      </c>
      <c r="Q191" s="42">
        <v>75</v>
      </c>
      <c r="R191" s="42">
        <v>100</v>
      </c>
      <c r="S191" s="42"/>
      <c r="T191" t="str">
        <f t="shared" si="25"/>
        <v>1302</v>
      </c>
      <c r="U191" t="e">
        <f>IF((G191=VLOOKUP(T191,#REF!,2,0)),1,0)</f>
        <v>#REF!</v>
      </c>
      <c r="V191">
        <f>SUMPRODUCT((B191=[1]Sheet1!$B:$B)*(G191=[1]Sheet1!$G:$G))</f>
        <v>1</v>
      </c>
      <c r="W191" t="e">
        <f>VLOOKUP(G191,#REF!,4,0)</f>
        <v>#REF!</v>
      </c>
      <c r="X191" t="e">
        <f>VLOOKUP(G191,#REF!,5,0)</f>
        <v>#REF!</v>
      </c>
      <c r="Y191" t="e">
        <f>VLOOKUP(G191,#REF!,6,0)</f>
        <v>#REF!</v>
      </c>
      <c r="Z191">
        <f>SUMPRODUCT((B191='[2]各校各专业人数 （防止重复'!$D:$D)*(G191='[2]各校各专业人数 （防止重复'!$G:$G))</f>
        <v>1</v>
      </c>
    </row>
    <row r="192" spans="1:26">
      <c r="A192">
        <f t="shared" si="29"/>
        <v>187</v>
      </c>
      <c r="B192" s="317" t="s">
        <v>216</v>
      </c>
      <c r="C192" s="107" t="s">
        <v>217</v>
      </c>
      <c r="D192" s="42" t="s">
        <v>32</v>
      </c>
      <c r="E192" s="109">
        <v>14</v>
      </c>
      <c r="F192" s="111" t="s">
        <v>225</v>
      </c>
      <c r="G192" s="42" t="s">
        <v>226</v>
      </c>
      <c r="H192" s="42"/>
      <c r="I192" s="42" t="s">
        <v>67</v>
      </c>
      <c r="J192" s="42">
        <v>3</v>
      </c>
      <c r="K192" s="42">
        <v>5550</v>
      </c>
      <c r="L192" s="91" t="s">
        <v>68</v>
      </c>
      <c r="M192" s="42">
        <v>0</v>
      </c>
      <c r="N192" s="19">
        <v>48</v>
      </c>
      <c r="O192" s="42">
        <v>35</v>
      </c>
      <c r="P192" s="42">
        <v>75</v>
      </c>
      <c r="Q192" s="42">
        <v>0</v>
      </c>
      <c r="R192" s="42">
        <v>50</v>
      </c>
      <c r="S192" s="42"/>
      <c r="T192" t="str">
        <f t="shared" si="25"/>
        <v>1307</v>
      </c>
      <c r="U192" t="e">
        <f>IF((G192=VLOOKUP(T192,#REF!,2,0)),1,0)</f>
        <v>#REF!</v>
      </c>
      <c r="V192">
        <f>SUMPRODUCT((B192=[1]Sheet1!$B:$B)*(G192=[1]Sheet1!$G:$G))</f>
        <v>1</v>
      </c>
      <c r="W192" t="e">
        <f>VLOOKUP(G192,#REF!,4,0)</f>
        <v>#REF!</v>
      </c>
      <c r="X192" t="e">
        <f>VLOOKUP(G192,#REF!,5,0)</f>
        <v>#REF!</v>
      </c>
      <c r="Y192" t="e">
        <f>VLOOKUP(G192,#REF!,6,0)</f>
        <v>#REF!</v>
      </c>
      <c r="Z192">
        <f>SUMPRODUCT((B192='[2]各校各专业人数 （防止重复'!$D:$D)*(G192='[2]各校各专业人数 （防止重复'!$G:$G))</f>
        <v>1</v>
      </c>
    </row>
    <row r="193" ht="24" spans="1:26">
      <c r="A193">
        <f t="shared" si="29"/>
        <v>188</v>
      </c>
      <c r="B193" s="320" t="s">
        <v>227</v>
      </c>
      <c r="C193" s="116" t="s">
        <v>228</v>
      </c>
      <c r="D193" s="88" t="s">
        <v>32</v>
      </c>
      <c r="E193" s="88">
        <v>1</v>
      </c>
      <c r="F193" s="119" t="s">
        <v>170</v>
      </c>
      <c r="G193" s="88" t="s">
        <v>72</v>
      </c>
      <c r="H193" s="88"/>
      <c r="I193" s="88" t="s">
        <v>45</v>
      </c>
      <c r="J193" s="88">
        <v>2</v>
      </c>
      <c r="K193" s="127" t="s">
        <v>36</v>
      </c>
      <c r="L193" s="91" t="s">
        <v>46</v>
      </c>
      <c r="M193" s="88">
        <v>0</v>
      </c>
      <c r="N193" s="88">
        <v>0</v>
      </c>
      <c r="O193" s="88">
        <v>0</v>
      </c>
      <c r="P193" s="88">
        <f t="shared" ref="P193:P197" si="30">SUM(M193:O193)</f>
        <v>0</v>
      </c>
      <c r="Q193" s="88">
        <v>0</v>
      </c>
      <c r="R193" s="88">
        <v>20</v>
      </c>
      <c r="S193" s="88" t="s">
        <v>155</v>
      </c>
      <c r="T193" t="str">
        <f t="shared" si="25"/>
        <v>0127</v>
      </c>
      <c r="U193" t="e">
        <f>IF((G193=VLOOKUP(T193,#REF!,2,0)),1,0)</f>
        <v>#REF!</v>
      </c>
      <c r="V193">
        <f>SUMPRODUCT((B193=[1]Sheet1!$B:$B)*(G193=[1]Sheet1!$G:$G))</f>
        <v>0</v>
      </c>
      <c r="W193" t="e">
        <f>VLOOKUP(G193,#REF!,4,0)</f>
        <v>#REF!</v>
      </c>
      <c r="X193" t="e">
        <f>VLOOKUP(G193,#REF!,5,0)</f>
        <v>#REF!</v>
      </c>
      <c r="Y193" t="e">
        <f>VLOOKUP(G193,#REF!,6,0)</f>
        <v>#REF!</v>
      </c>
      <c r="Z193">
        <f>SUMPRODUCT((B193='[2]各校各专业人数 （防止重复'!$D:$D)*(G193='[2]各校各专业人数 （防止重复'!$G:$G))</f>
        <v>0</v>
      </c>
    </row>
    <row r="194" ht="24" spans="1:26">
      <c r="A194">
        <f t="shared" si="29"/>
        <v>189</v>
      </c>
      <c r="B194" s="320" t="s">
        <v>227</v>
      </c>
      <c r="C194" s="116" t="s">
        <v>228</v>
      </c>
      <c r="D194" s="88" t="s">
        <v>32</v>
      </c>
      <c r="E194" s="88">
        <v>2</v>
      </c>
      <c r="F194" s="88" t="s">
        <v>229</v>
      </c>
      <c r="G194" s="120" t="s">
        <v>108</v>
      </c>
      <c r="H194" s="112"/>
      <c r="I194" s="88" t="s">
        <v>45</v>
      </c>
      <c r="J194" s="88">
        <v>2</v>
      </c>
      <c r="K194" s="127" t="s">
        <v>36</v>
      </c>
      <c r="L194" s="91" t="s">
        <v>46</v>
      </c>
      <c r="M194" s="88">
        <v>0</v>
      </c>
      <c r="N194" s="88">
        <v>0</v>
      </c>
      <c r="O194" s="88">
        <v>0</v>
      </c>
      <c r="P194" s="88">
        <f t="shared" si="30"/>
        <v>0</v>
      </c>
      <c r="Q194" s="88">
        <v>0</v>
      </c>
      <c r="R194" s="88">
        <v>20</v>
      </c>
      <c r="S194" s="88" t="s">
        <v>155</v>
      </c>
      <c r="T194" t="str">
        <f t="shared" si="25"/>
        <v>1503</v>
      </c>
      <c r="U194" t="e">
        <f>IF((G194=VLOOKUP(T194,#REF!,2,0)),1,0)</f>
        <v>#REF!</v>
      </c>
      <c r="V194">
        <f>SUMPRODUCT((B194=[1]Sheet1!$B:$B)*(G194=[1]Sheet1!$G:$G))</f>
        <v>0</v>
      </c>
      <c r="W194" t="e">
        <f>VLOOKUP(G194,#REF!,4,0)</f>
        <v>#REF!</v>
      </c>
      <c r="X194" t="e">
        <f>VLOOKUP(G194,#REF!,5,0)</f>
        <v>#REF!</v>
      </c>
      <c r="Y194" t="e">
        <f>VLOOKUP(G194,#REF!,6,0)</f>
        <v>#REF!</v>
      </c>
      <c r="Z194">
        <f>SUMPRODUCT((B194='[2]各校各专业人数 （防止重复'!$D:$D)*(G194='[2]各校各专业人数 （防止重复'!$G:$G))</f>
        <v>0</v>
      </c>
    </row>
    <row r="195" ht="24" spans="1:26">
      <c r="A195">
        <f t="shared" si="29"/>
        <v>190</v>
      </c>
      <c r="B195" s="320" t="s">
        <v>227</v>
      </c>
      <c r="C195" s="116" t="s">
        <v>228</v>
      </c>
      <c r="D195" s="88" t="s">
        <v>32</v>
      </c>
      <c r="E195" s="88">
        <v>3</v>
      </c>
      <c r="F195" s="88" t="s">
        <v>230</v>
      </c>
      <c r="G195" s="120" t="s">
        <v>128</v>
      </c>
      <c r="H195" s="112"/>
      <c r="I195" s="103" t="s">
        <v>45</v>
      </c>
      <c r="J195" s="103">
        <v>2</v>
      </c>
      <c r="K195" s="127" t="s">
        <v>36</v>
      </c>
      <c r="L195" s="91" t="s">
        <v>46</v>
      </c>
      <c r="M195" s="88">
        <v>0</v>
      </c>
      <c r="N195" s="88">
        <v>0</v>
      </c>
      <c r="O195" s="88">
        <v>0</v>
      </c>
      <c r="P195" s="88">
        <v>0</v>
      </c>
      <c r="Q195" s="88">
        <v>0</v>
      </c>
      <c r="R195" s="88">
        <v>20</v>
      </c>
      <c r="S195" s="88" t="s">
        <v>155</v>
      </c>
      <c r="T195" t="str">
        <f t="shared" si="25"/>
        <v>0519</v>
      </c>
      <c r="U195" t="e">
        <f>IF((G195=VLOOKUP(T195,#REF!,2,0)),1,0)</f>
        <v>#REF!</v>
      </c>
      <c r="V195">
        <f>SUMPRODUCT((B195=[1]Sheet1!$B:$B)*(G195=[1]Sheet1!$G:$G))</f>
        <v>1</v>
      </c>
      <c r="W195" t="e">
        <f>VLOOKUP(G195,#REF!,4,0)</f>
        <v>#REF!</v>
      </c>
      <c r="X195" t="e">
        <f>VLOOKUP(G195,#REF!,5,0)</f>
        <v>#REF!</v>
      </c>
      <c r="Y195" t="e">
        <f>VLOOKUP(G195,#REF!,6,0)</f>
        <v>#REF!</v>
      </c>
      <c r="Z195">
        <f>SUMPRODUCT((B195='[2]各校各专业人数 （防止重复'!$D:$D)*(G195='[2]各校各专业人数 （防止重复'!$G:$G))</f>
        <v>1</v>
      </c>
    </row>
    <row r="196" ht="24" spans="1:26">
      <c r="A196">
        <f t="shared" si="29"/>
        <v>191</v>
      </c>
      <c r="B196" s="320" t="s">
        <v>227</v>
      </c>
      <c r="C196" s="116" t="s">
        <v>228</v>
      </c>
      <c r="D196" s="88" t="s">
        <v>32</v>
      </c>
      <c r="E196" s="88">
        <v>4</v>
      </c>
      <c r="F196" s="88" t="s">
        <v>210</v>
      </c>
      <c r="G196" s="88" t="s">
        <v>211</v>
      </c>
      <c r="H196" s="88"/>
      <c r="I196" s="103" t="s">
        <v>45</v>
      </c>
      <c r="J196" s="103">
        <v>2</v>
      </c>
      <c r="K196" s="127" t="s">
        <v>36</v>
      </c>
      <c r="L196" s="91" t="s">
        <v>46</v>
      </c>
      <c r="M196" s="88">
        <v>0</v>
      </c>
      <c r="N196" s="88">
        <v>0</v>
      </c>
      <c r="O196" s="88">
        <v>0</v>
      </c>
      <c r="P196" s="88">
        <v>0</v>
      </c>
      <c r="Q196" s="88">
        <v>0</v>
      </c>
      <c r="R196" s="88">
        <v>20</v>
      </c>
      <c r="S196" s="88" t="s">
        <v>155</v>
      </c>
      <c r="T196" t="str">
        <f t="shared" si="25"/>
        <v>0604</v>
      </c>
      <c r="U196" t="e">
        <f>IF((G196=VLOOKUP(T196,#REF!,2,0)),1,0)</f>
        <v>#REF!</v>
      </c>
      <c r="V196">
        <f>SUMPRODUCT((B196=[1]Sheet1!$B:$B)*(G196=[1]Sheet1!$G:$G))</f>
        <v>1</v>
      </c>
      <c r="W196" t="e">
        <f>VLOOKUP(G196,#REF!,4,0)</f>
        <v>#REF!</v>
      </c>
      <c r="X196" t="e">
        <f>VLOOKUP(G196,#REF!,5,0)</f>
        <v>#REF!</v>
      </c>
      <c r="Y196" t="e">
        <f>VLOOKUP(G196,#REF!,6,0)</f>
        <v>#REF!</v>
      </c>
      <c r="Z196">
        <f>SUMPRODUCT((B196='[2]各校各专业人数 （防止重复'!$D:$D)*(G196='[2]各校各专业人数 （防止重复'!$G:$G))</f>
        <v>1</v>
      </c>
    </row>
    <row r="197" ht="15.75" spans="1:26">
      <c r="A197">
        <f t="shared" ref="A197:A206" si="31">ROW()-5</f>
        <v>192</v>
      </c>
      <c r="B197" s="320" t="s">
        <v>227</v>
      </c>
      <c r="C197" s="116" t="s">
        <v>228</v>
      </c>
      <c r="D197" s="88" t="s">
        <v>32</v>
      </c>
      <c r="E197" s="88">
        <v>5</v>
      </c>
      <c r="F197" s="88" t="s">
        <v>84</v>
      </c>
      <c r="G197" s="120" t="s">
        <v>85</v>
      </c>
      <c r="H197" s="112"/>
      <c r="I197" s="133" t="s">
        <v>67</v>
      </c>
      <c r="J197" s="127">
        <v>3</v>
      </c>
      <c r="K197" s="127" t="s">
        <v>36</v>
      </c>
      <c r="L197" s="91" t="s">
        <v>68</v>
      </c>
      <c r="M197" s="88">
        <v>0</v>
      </c>
      <c r="N197" s="88">
        <v>0</v>
      </c>
      <c r="O197" s="88">
        <v>0</v>
      </c>
      <c r="P197" s="88">
        <f t="shared" si="30"/>
        <v>0</v>
      </c>
      <c r="Q197" s="88">
        <v>0</v>
      </c>
      <c r="R197" s="88">
        <v>30</v>
      </c>
      <c r="S197" s="88" t="s">
        <v>155</v>
      </c>
      <c r="T197" t="str">
        <f t="shared" si="25"/>
        <v>0439</v>
      </c>
      <c r="U197" t="e">
        <f>IF((G197=VLOOKUP(T197,#REF!,2,0)),1,0)</f>
        <v>#REF!</v>
      </c>
      <c r="V197">
        <f>SUMPRODUCT((B197=[1]Sheet1!$B:$B)*(G197=[1]Sheet1!$G:$G))</f>
        <v>1</v>
      </c>
      <c r="W197" t="e">
        <f>VLOOKUP(G197,#REF!,4,0)</f>
        <v>#REF!</v>
      </c>
      <c r="X197" t="e">
        <f>VLOOKUP(G197,#REF!,5,0)</f>
        <v>#REF!</v>
      </c>
      <c r="Y197" t="e">
        <f>VLOOKUP(G197,#REF!,6,0)</f>
        <v>#REF!</v>
      </c>
      <c r="Z197">
        <f>SUMPRODUCT((B197='[2]各校各专业人数 （防止重复'!$D:$D)*(G197='[2]各校各专业人数 （防止重复'!$G:$G))</f>
        <v>1</v>
      </c>
    </row>
    <row r="198" ht="189" spans="1:26">
      <c r="A198">
        <f t="shared" si="31"/>
        <v>193</v>
      </c>
      <c r="B198" s="320" t="s">
        <v>227</v>
      </c>
      <c r="C198" s="116" t="s">
        <v>228</v>
      </c>
      <c r="D198" s="88" t="s">
        <v>32</v>
      </c>
      <c r="E198" s="88">
        <v>6</v>
      </c>
      <c r="F198" s="88" t="s">
        <v>74</v>
      </c>
      <c r="G198" s="120" t="s">
        <v>75</v>
      </c>
      <c r="H198" s="112" t="s">
        <v>231</v>
      </c>
      <c r="I198" s="103" t="s">
        <v>67</v>
      </c>
      <c r="J198" s="103">
        <v>3</v>
      </c>
      <c r="K198" s="127" t="s">
        <v>36</v>
      </c>
      <c r="L198" s="91" t="s">
        <v>68</v>
      </c>
      <c r="M198" s="88">
        <v>0</v>
      </c>
      <c r="N198" s="88">
        <v>0</v>
      </c>
      <c r="O198" s="88">
        <v>0</v>
      </c>
      <c r="P198" s="88">
        <v>0</v>
      </c>
      <c r="Q198" s="88">
        <v>0</v>
      </c>
      <c r="R198" s="88">
        <v>30</v>
      </c>
      <c r="S198" s="88" t="s">
        <v>232</v>
      </c>
      <c r="T198" t="str">
        <f t="shared" si="25"/>
        <v>0301</v>
      </c>
      <c r="U198" t="e">
        <f>IF((G198=VLOOKUP(T198,#REF!,2,0)),1,0)</f>
        <v>#REF!</v>
      </c>
      <c r="V198">
        <f>SUMPRODUCT((B198=[1]Sheet1!$B:$B)*(G198=[1]Sheet1!$G:$G))</f>
        <v>0</v>
      </c>
      <c r="W198" t="e">
        <f>VLOOKUP(G198,#REF!,4,0)</f>
        <v>#REF!</v>
      </c>
      <c r="X198" t="e">
        <f>VLOOKUP(G198,#REF!,5,0)</f>
        <v>#REF!</v>
      </c>
      <c r="Y198" t="e">
        <f>VLOOKUP(G198,#REF!,6,0)</f>
        <v>#REF!</v>
      </c>
      <c r="Z198">
        <f>SUMPRODUCT((B198='[2]各校各专业人数 （防止重复'!$D:$D)*(G198='[2]各校各专业人数 （防止重复'!$G:$G))</f>
        <v>0</v>
      </c>
    </row>
    <row r="199" ht="47.25" spans="1:26">
      <c r="A199">
        <f t="shared" si="31"/>
        <v>194</v>
      </c>
      <c r="B199" s="320" t="s">
        <v>227</v>
      </c>
      <c r="C199" s="116" t="s">
        <v>228</v>
      </c>
      <c r="D199" s="88" t="s">
        <v>32</v>
      </c>
      <c r="E199" s="88">
        <v>7</v>
      </c>
      <c r="F199" s="88" t="s">
        <v>233</v>
      </c>
      <c r="G199" s="88" t="s">
        <v>234</v>
      </c>
      <c r="H199" s="88"/>
      <c r="I199" s="88" t="s">
        <v>35</v>
      </c>
      <c r="J199" s="88">
        <v>3</v>
      </c>
      <c r="K199" s="127" t="s">
        <v>36</v>
      </c>
      <c r="L199" s="134" t="s">
        <v>46</v>
      </c>
      <c r="M199" s="88">
        <v>0</v>
      </c>
      <c r="N199" s="88">
        <v>0</v>
      </c>
      <c r="O199" s="88">
        <v>29</v>
      </c>
      <c r="P199" s="88">
        <f t="shared" ref="P199:P204" si="32">SUM(M199:O199)</f>
        <v>29</v>
      </c>
      <c r="Q199" s="88">
        <v>0</v>
      </c>
      <c r="R199" s="88">
        <v>20</v>
      </c>
      <c r="S199" s="88"/>
      <c r="T199" t="str">
        <f t="shared" si="25"/>
        <v>0136</v>
      </c>
      <c r="U199" t="e">
        <f>IF((G199=VLOOKUP(T199,#REF!,2,0)),1,0)</f>
        <v>#REF!</v>
      </c>
      <c r="V199">
        <f>SUMPRODUCT((B199=[1]Sheet1!$B:$B)*(G199=[1]Sheet1!$G:$G))</f>
        <v>1</v>
      </c>
      <c r="W199" t="e">
        <f>VLOOKUP(G199,#REF!,4,0)</f>
        <v>#REF!</v>
      </c>
      <c r="X199" t="e">
        <f>VLOOKUP(G199,#REF!,5,0)</f>
        <v>#REF!</v>
      </c>
      <c r="Y199" t="e">
        <f>VLOOKUP(G199,#REF!,6,0)</f>
        <v>#REF!</v>
      </c>
      <c r="Z199">
        <f>SUMPRODUCT((B199='[2]各校各专业人数 （防止重复'!$D:$D)*(G199='[2]各校各专业人数 （防止重复'!$G:$G))</f>
        <v>1</v>
      </c>
    </row>
    <row r="200" ht="31.5" spans="1:19">
      <c r="A200">
        <f t="shared" si="31"/>
        <v>195</v>
      </c>
      <c r="B200" s="320" t="s">
        <v>227</v>
      </c>
      <c r="C200" s="116" t="s">
        <v>228</v>
      </c>
      <c r="D200" s="88" t="s">
        <v>32</v>
      </c>
      <c r="E200" s="88">
        <v>7</v>
      </c>
      <c r="F200" s="88" t="s">
        <v>233</v>
      </c>
      <c r="G200" s="88" t="s">
        <v>234</v>
      </c>
      <c r="H200" s="88"/>
      <c r="I200" s="88" t="s">
        <v>35</v>
      </c>
      <c r="J200" s="88">
        <v>2</v>
      </c>
      <c r="K200" s="127" t="s">
        <v>36</v>
      </c>
      <c r="L200" s="134" t="s">
        <v>235</v>
      </c>
      <c r="M200" s="88">
        <v>0</v>
      </c>
      <c r="N200" s="88">
        <v>0</v>
      </c>
      <c r="O200" s="88">
        <v>29</v>
      </c>
      <c r="P200" s="88">
        <f t="shared" si="32"/>
        <v>29</v>
      </c>
      <c r="Q200" s="88">
        <v>0</v>
      </c>
      <c r="R200" s="88">
        <v>20</v>
      </c>
      <c r="S200" s="88"/>
    </row>
    <row r="201" ht="47.25" spans="1:26">
      <c r="A201">
        <f t="shared" si="31"/>
        <v>196</v>
      </c>
      <c r="B201" s="320" t="s">
        <v>227</v>
      </c>
      <c r="C201" s="116" t="s">
        <v>228</v>
      </c>
      <c r="D201" s="88" t="s">
        <v>32</v>
      </c>
      <c r="E201" s="88">
        <v>8</v>
      </c>
      <c r="F201" s="121" t="s">
        <v>33</v>
      </c>
      <c r="G201" s="122" t="s">
        <v>34</v>
      </c>
      <c r="H201" s="123"/>
      <c r="I201" s="135" t="s">
        <v>35</v>
      </c>
      <c r="J201" s="136">
        <v>3</v>
      </c>
      <c r="K201" s="127" t="s">
        <v>36</v>
      </c>
      <c r="L201" s="134" t="s">
        <v>46</v>
      </c>
      <c r="M201" s="142">
        <v>39</v>
      </c>
      <c r="N201" s="142">
        <v>36</v>
      </c>
      <c r="O201" s="142">
        <v>30</v>
      </c>
      <c r="P201" s="88">
        <f t="shared" si="32"/>
        <v>105</v>
      </c>
      <c r="Q201" s="145">
        <v>39</v>
      </c>
      <c r="R201" s="140">
        <v>20</v>
      </c>
      <c r="S201" s="88"/>
      <c r="T201" t="str">
        <f>MID(F201,1,4)</f>
        <v>0203</v>
      </c>
      <c r="U201" t="e">
        <f>IF((G201=VLOOKUP(T201,#REF!,2,0)),1,0)</f>
        <v>#REF!</v>
      </c>
      <c r="V201">
        <f>SUMPRODUCT((B201=[1]Sheet1!$B:$B)*(G201=[1]Sheet1!$G:$G))</f>
        <v>2</v>
      </c>
      <c r="W201" t="e">
        <f>VLOOKUP(G201,#REF!,4,0)</f>
        <v>#REF!</v>
      </c>
      <c r="X201" t="e">
        <f>VLOOKUP(G201,#REF!,5,0)</f>
        <v>#REF!</v>
      </c>
      <c r="Y201" t="e">
        <f>VLOOKUP(G201,#REF!,6,0)</f>
        <v>#REF!</v>
      </c>
      <c r="Z201">
        <f>SUMPRODUCT((B201='[2]各校各专业人数 （防止重复'!$D:$D)*(G201='[2]各校各专业人数 （防止重复'!$G:$G))</f>
        <v>1</v>
      </c>
    </row>
    <row r="202" ht="31.5" spans="1:19">
      <c r="A202">
        <f t="shared" si="31"/>
        <v>197</v>
      </c>
      <c r="B202" s="320" t="s">
        <v>227</v>
      </c>
      <c r="C202" s="116" t="s">
        <v>228</v>
      </c>
      <c r="D202" s="88" t="s">
        <v>32</v>
      </c>
      <c r="E202" s="88">
        <v>8</v>
      </c>
      <c r="F202" s="121" t="s">
        <v>33</v>
      </c>
      <c r="G202" s="122" t="s">
        <v>34</v>
      </c>
      <c r="H202" s="123"/>
      <c r="I202" s="135" t="s">
        <v>35</v>
      </c>
      <c r="J202" s="136">
        <v>2</v>
      </c>
      <c r="K202" s="127" t="s">
        <v>36</v>
      </c>
      <c r="L202" s="134" t="s">
        <v>235</v>
      </c>
      <c r="M202" s="142">
        <v>39</v>
      </c>
      <c r="N202" s="142">
        <v>36</v>
      </c>
      <c r="O202" s="142">
        <v>30</v>
      </c>
      <c r="P202" s="88">
        <f t="shared" si="32"/>
        <v>105</v>
      </c>
      <c r="Q202" s="145">
        <v>39</v>
      </c>
      <c r="R202" s="140">
        <v>20</v>
      </c>
      <c r="S202" s="88"/>
    </row>
    <row r="203" ht="47.25" spans="1:26">
      <c r="A203">
        <f t="shared" si="31"/>
        <v>198</v>
      </c>
      <c r="B203" s="320" t="s">
        <v>227</v>
      </c>
      <c r="C203" s="116" t="s">
        <v>228</v>
      </c>
      <c r="D203" s="88" t="s">
        <v>32</v>
      </c>
      <c r="E203" s="88">
        <v>9</v>
      </c>
      <c r="F203" s="124" t="s">
        <v>236</v>
      </c>
      <c r="G203" s="125" t="s">
        <v>54</v>
      </c>
      <c r="H203" s="112"/>
      <c r="I203" s="135" t="s">
        <v>35</v>
      </c>
      <c r="J203" s="137">
        <v>3</v>
      </c>
      <c r="K203" s="127" t="s">
        <v>36</v>
      </c>
      <c r="L203" s="134" t="s">
        <v>46</v>
      </c>
      <c r="M203" s="142">
        <v>38</v>
      </c>
      <c r="N203" s="142">
        <v>35</v>
      </c>
      <c r="O203" s="142">
        <v>30</v>
      </c>
      <c r="P203" s="103">
        <f t="shared" si="32"/>
        <v>103</v>
      </c>
      <c r="Q203" s="140">
        <v>38</v>
      </c>
      <c r="R203" s="140">
        <v>20</v>
      </c>
      <c r="S203" s="103"/>
      <c r="T203" t="str">
        <f>MID(F203,1,4)</f>
        <v>0319</v>
      </c>
      <c r="U203" t="e">
        <f>IF((G203=VLOOKUP(T203,#REF!,2,0)),1,0)</f>
        <v>#REF!</v>
      </c>
      <c r="V203">
        <f>SUMPRODUCT((B203=[1]Sheet1!$B:$B)*(G203=[1]Sheet1!$G:$G))</f>
        <v>1</v>
      </c>
      <c r="W203" t="e">
        <f>VLOOKUP(G203,#REF!,4,0)</f>
        <v>#REF!</v>
      </c>
      <c r="X203" t="e">
        <f>VLOOKUP(G203,#REF!,5,0)</f>
        <v>#REF!</v>
      </c>
      <c r="Y203" t="e">
        <f>VLOOKUP(G203,#REF!,6,0)</f>
        <v>#REF!</v>
      </c>
      <c r="Z203">
        <f>SUMPRODUCT((B203='[2]各校各专业人数 （防止重复'!$D:$D)*(G203='[2]各校各专业人数 （防止重复'!$G:$G))</f>
        <v>1</v>
      </c>
    </row>
    <row r="204" ht="31.5" spans="1:19">
      <c r="A204">
        <f t="shared" si="31"/>
        <v>199</v>
      </c>
      <c r="B204" s="320" t="s">
        <v>227</v>
      </c>
      <c r="C204" s="116" t="s">
        <v>228</v>
      </c>
      <c r="D204" s="88" t="s">
        <v>32</v>
      </c>
      <c r="E204" s="88">
        <v>9</v>
      </c>
      <c r="F204" s="124" t="s">
        <v>236</v>
      </c>
      <c r="G204" s="125" t="s">
        <v>54</v>
      </c>
      <c r="H204" s="112"/>
      <c r="I204" s="135" t="s">
        <v>35</v>
      </c>
      <c r="J204" s="137">
        <v>2</v>
      </c>
      <c r="K204" s="127" t="s">
        <v>36</v>
      </c>
      <c r="L204" s="134" t="s">
        <v>235</v>
      </c>
      <c r="M204" s="142">
        <v>38</v>
      </c>
      <c r="N204" s="142">
        <v>35</v>
      </c>
      <c r="O204" s="142">
        <v>30</v>
      </c>
      <c r="P204" s="103">
        <f t="shared" si="32"/>
        <v>103</v>
      </c>
      <c r="Q204" s="140">
        <v>38</v>
      </c>
      <c r="R204" s="140">
        <v>20</v>
      </c>
      <c r="S204" s="103"/>
    </row>
    <row r="205" ht="24" spans="1:26">
      <c r="A205">
        <f t="shared" si="31"/>
        <v>200</v>
      </c>
      <c r="B205" s="320" t="s">
        <v>227</v>
      </c>
      <c r="C205" s="116" t="s">
        <v>228</v>
      </c>
      <c r="D205" s="88" t="s">
        <v>32</v>
      </c>
      <c r="E205" s="88">
        <v>10</v>
      </c>
      <c r="F205" s="88" t="s">
        <v>43</v>
      </c>
      <c r="G205" s="88" t="s">
        <v>44</v>
      </c>
      <c r="H205" s="88"/>
      <c r="I205" s="88" t="s">
        <v>45</v>
      </c>
      <c r="J205" s="88">
        <v>2</v>
      </c>
      <c r="K205" s="127" t="s">
        <v>36</v>
      </c>
      <c r="L205" s="91" t="s">
        <v>46</v>
      </c>
      <c r="M205" s="88">
        <v>0</v>
      </c>
      <c r="N205" s="88">
        <v>0</v>
      </c>
      <c r="O205" s="88">
        <v>19</v>
      </c>
      <c r="P205" s="88">
        <f t="shared" ref="P205:P232" si="33">SUM(M205:O205)</f>
        <v>19</v>
      </c>
      <c r="Q205" s="88">
        <v>0</v>
      </c>
      <c r="R205" s="88">
        <v>20</v>
      </c>
      <c r="S205" s="88"/>
      <c r="T205" t="str">
        <f t="shared" ref="T205:T227" si="34">MID(F205,1,4)</f>
        <v>0106</v>
      </c>
      <c r="U205" t="e">
        <f>IF((G205=VLOOKUP(T205,#REF!,2,0)),1,0)</f>
        <v>#REF!</v>
      </c>
      <c r="V205">
        <f>SUMPRODUCT((B205=[1]Sheet1!$B:$B)*(G205=[1]Sheet1!$G:$G))</f>
        <v>2</v>
      </c>
      <c r="W205" t="e">
        <f>VLOOKUP(G205,#REF!,4,0)</f>
        <v>#REF!</v>
      </c>
      <c r="X205" t="e">
        <f>VLOOKUP(G205,#REF!,5,0)</f>
        <v>#REF!</v>
      </c>
      <c r="Y205" t="e">
        <f>VLOOKUP(G205,#REF!,6,0)</f>
        <v>#REF!</v>
      </c>
      <c r="Z205">
        <f>SUMPRODUCT((B205='[2]各校各专业人数 （防止重复'!$D:$D)*(G205='[2]各校各专业人数 （防止重复'!$G:$G))</f>
        <v>1</v>
      </c>
    </row>
    <row r="206" ht="24" spans="1:26">
      <c r="A206">
        <f t="shared" si="31"/>
        <v>201</v>
      </c>
      <c r="B206" s="320" t="s">
        <v>227</v>
      </c>
      <c r="C206" s="116" t="s">
        <v>228</v>
      </c>
      <c r="D206" s="88" t="s">
        <v>32</v>
      </c>
      <c r="E206" s="88">
        <v>11</v>
      </c>
      <c r="F206" s="126" t="s">
        <v>139</v>
      </c>
      <c r="G206" s="122" t="s">
        <v>140</v>
      </c>
      <c r="H206" s="127"/>
      <c r="I206" s="133" t="s">
        <v>45</v>
      </c>
      <c r="J206" s="127">
        <v>2</v>
      </c>
      <c r="K206" s="127" t="s">
        <v>36</v>
      </c>
      <c r="L206" s="91" t="s">
        <v>46</v>
      </c>
      <c r="M206" s="142">
        <v>59</v>
      </c>
      <c r="N206" s="142">
        <v>62</v>
      </c>
      <c r="O206" s="142">
        <v>27</v>
      </c>
      <c r="P206" s="88">
        <f t="shared" si="33"/>
        <v>148</v>
      </c>
      <c r="Q206" s="145">
        <v>121</v>
      </c>
      <c r="R206" s="140">
        <v>20</v>
      </c>
      <c r="S206" s="88"/>
      <c r="T206" t="str">
        <f t="shared" si="34"/>
        <v>0208</v>
      </c>
      <c r="U206" t="e">
        <f>IF((G206=VLOOKUP(T206,#REF!,2,0)),1,0)</f>
        <v>#REF!</v>
      </c>
      <c r="V206">
        <f>SUMPRODUCT((B206=[1]Sheet1!$B:$B)*(G206=[1]Sheet1!$G:$G))</f>
        <v>1</v>
      </c>
      <c r="W206" t="e">
        <f>VLOOKUP(G206,#REF!,4,0)</f>
        <v>#REF!</v>
      </c>
      <c r="X206" t="e">
        <f>VLOOKUP(G206,#REF!,5,0)</f>
        <v>#REF!</v>
      </c>
      <c r="Y206" t="e">
        <f>VLOOKUP(G206,#REF!,6,0)</f>
        <v>#REF!</v>
      </c>
      <c r="Z206">
        <f>SUMPRODUCT((B206='[2]各校各专业人数 （防止重复'!$D:$D)*(G206='[2]各校各专业人数 （防止重复'!$G:$G))</f>
        <v>1</v>
      </c>
    </row>
    <row r="207" ht="24" spans="1:26">
      <c r="A207">
        <f t="shared" ref="A207:A216" si="35">ROW()-5</f>
        <v>202</v>
      </c>
      <c r="B207" s="320" t="s">
        <v>227</v>
      </c>
      <c r="C207" s="116" t="s">
        <v>228</v>
      </c>
      <c r="D207" s="88" t="s">
        <v>32</v>
      </c>
      <c r="E207" s="88">
        <v>12</v>
      </c>
      <c r="F207" s="126" t="s">
        <v>172</v>
      </c>
      <c r="G207" s="122" t="s">
        <v>173</v>
      </c>
      <c r="H207" s="127"/>
      <c r="I207" s="138" t="s">
        <v>45</v>
      </c>
      <c r="J207" s="127">
        <v>2</v>
      </c>
      <c r="K207" s="127" t="s">
        <v>36</v>
      </c>
      <c r="L207" s="91" t="s">
        <v>46</v>
      </c>
      <c r="M207" s="142">
        <v>40</v>
      </c>
      <c r="N207" s="142">
        <v>50</v>
      </c>
      <c r="O207" s="142">
        <v>34</v>
      </c>
      <c r="P207" s="88">
        <f t="shared" si="33"/>
        <v>124</v>
      </c>
      <c r="Q207" s="145">
        <v>90</v>
      </c>
      <c r="R207" s="140">
        <v>20</v>
      </c>
      <c r="S207" s="88"/>
      <c r="T207" t="str">
        <f t="shared" si="34"/>
        <v>0308</v>
      </c>
      <c r="U207" t="e">
        <f>IF((G207=VLOOKUP(T207,#REF!,2,0)),1,0)</f>
        <v>#REF!</v>
      </c>
      <c r="V207">
        <f>SUMPRODUCT((B207=[1]Sheet1!$B:$B)*(G207=[1]Sheet1!$G:$G))</f>
        <v>1</v>
      </c>
      <c r="W207" t="e">
        <f>VLOOKUP(G207,#REF!,4,0)</f>
        <v>#REF!</v>
      </c>
      <c r="X207" t="e">
        <f>VLOOKUP(G207,#REF!,5,0)</f>
        <v>#REF!</v>
      </c>
      <c r="Y207" t="e">
        <f>VLOOKUP(G207,#REF!,6,0)</f>
        <v>#REF!</v>
      </c>
      <c r="Z207">
        <f>SUMPRODUCT((B207='[2]各校各专业人数 （防止重复'!$D:$D)*(G207='[2]各校各专业人数 （防止重复'!$G:$G))</f>
        <v>1</v>
      </c>
    </row>
    <row r="208" ht="24" spans="1:26">
      <c r="A208">
        <f t="shared" si="35"/>
        <v>203</v>
      </c>
      <c r="B208" s="320" t="s">
        <v>227</v>
      </c>
      <c r="C208" s="116" t="s">
        <v>228</v>
      </c>
      <c r="D208" s="88" t="s">
        <v>32</v>
      </c>
      <c r="E208" s="88">
        <v>13</v>
      </c>
      <c r="F208" s="88" t="s">
        <v>114</v>
      </c>
      <c r="G208" s="120" t="s">
        <v>87</v>
      </c>
      <c r="H208" s="112"/>
      <c r="I208" s="103" t="s">
        <v>45</v>
      </c>
      <c r="J208" s="103">
        <v>2</v>
      </c>
      <c r="K208" s="127" t="s">
        <v>36</v>
      </c>
      <c r="L208" s="91" t="s">
        <v>46</v>
      </c>
      <c r="M208" s="88">
        <v>0</v>
      </c>
      <c r="N208" s="88">
        <v>0</v>
      </c>
      <c r="O208" s="88">
        <v>16</v>
      </c>
      <c r="P208" s="88">
        <f t="shared" si="33"/>
        <v>16</v>
      </c>
      <c r="Q208" s="88">
        <v>0</v>
      </c>
      <c r="R208" s="88">
        <v>20</v>
      </c>
      <c r="S208" s="88"/>
      <c r="T208" t="str">
        <f t="shared" si="34"/>
        <v>0501</v>
      </c>
      <c r="U208" t="e">
        <f>IF((G208=VLOOKUP(T208,#REF!,2,0)),1,0)</f>
        <v>#REF!</v>
      </c>
      <c r="V208">
        <f>SUMPRODUCT((B208=[1]Sheet1!$B:$B)*(G208=[1]Sheet1!$G:$G))</f>
        <v>2</v>
      </c>
      <c r="W208" t="e">
        <f>VLOOKUP(G208,#REF!,4,0)</f>
        <v>#REF!</v>
      </c>
      <c r="X208" t="e">
        <f>VLOOKUP(G208,#REF!,5,0)</f>
        <v>#REF!</v>
      </c>
      <c r="Y208" t="e">
        <f>VLOOKUP(G208,#REF!,6,0)</f>
        <v>#REF!</v>
      </c>
      <c r="Z208">
        <f>SUMPRODUCT((B208='[2]各校各专业人数 （防止重复'!$D:$D)*(G208='[2]各校各专业人数 （防止重复'!$G:$G))</f>
        <v>1</v>
      </c>
    </row>
    <row r="209" ht="31.5" spans="1:26">
      <c r="A209">
        <f t="shared" si="35"/>
        <v>204</v>
      </c>
      <c r="B209" s="320" t="s">
        <v>227</v>
      </c>
      <c r="C209" s="116" t="s">
        <v>228</v>
      </c>
      <c r="D209" s="88" t="s">
        <v>32</v>
      </c>
      <c r="E209" s="88">
        <v>14</v>
      </c>
      <c r="F209" s="88" t="s">
        <v>237</v>
      </c>
      <c r="G209" s="88" t="s">
        <v>238</v>
      </c>
      <c r="H209" s="88"/>
      <c r="I209" s="103" t="s">
        <v>45</v>
      </c>
      <c r="J209" s="135">
        <v>3</v>
      </c>
      <c r="K209" s="127" t="s">
        <v>36</v>
      </c>
      <c r="L209" s="139" t="s">
        <v>239</v>
      </c>
      <c r="M209" s="88">
        <v>0</v>
      </c>
      <c r="N209" s="88">
        <v>0</v>
      </c>
      <c r="O209" s="88">
        <v>38</v>
      </c>
      <c r="P209" s="88">
        <f t="shared" si="33"/>
        <v>38</v>
      </c>
      <c r="Q209" s="88">
        <v>0</v>
      </c>
      <c r="R209" s="88">
        <v>20</v>
      </c>
      <c r="S209" s="88"/>
      <c r="T209" t="str">
        <f t="shared" si="34"/>
        <v>0522</v>
      </c>
      <c r="U209" t="e">
        <f>IF((G209=VLOOKUP(T209,#REF!,2,0)),1,0)</f>
        <v>#REF!</v>
      </c>
      <c r="V209">
        <f>SUMPRODUCT((B209=[1]Sheet1!$B:$B)*(G209=[1]Sheet1!$G:$G))</f>
        <v>1</v>
      </c>
      <c r="W209" t="e">
        <f>VLOOKUP(G209,#REF!,4,0)</f>
        <v>#REF!</v>
      </c>
      <c r="X209" t="e">
        <f>VLOOKUP(G209,#REF!,5,0)</f>
        <v>#REF!</v>
      </c>
      <c r="Y209" t="e">
        <f>VLOOKUP(G209,#REF!,6,0)</f>
        <v>#REF!</v>
      </c>
      <c r="Z209">
        <f>SUMPRODUCT((B209='[2]各校各专业人数 （防止重复'!$D:$D)*(G209='[2]各校各专业人数 （防止重复'!$G:$G))</f>
        <v>1</v>
      </c>
    </row>
    <row r="210" ht="24" spans="1:26">
      <c r="A210">
        <f t="shared" si="35"/>
        <v>205</v>
      </c>
      <c r="B210" s="320" t="s">
        <v>227</v>
      </c>
      <c r="C210" s="116" t="s">
        <v>228</v>
      </c>
      <c r="D210" s="88" t="s">
        <v>32</v>
      </c>
      <c r="E210" s="88">
        <v>15</v>
      </c>
      <c r="F210" s="121" t="s">
        <v>59</v>
      </c>
      <c r="G210" s="122" t="s">
        <v>60</v>
      </c>
      <c r="H210" s="88"/>
      <c r="I210" s="103" t="s">
        <v>45</v>
      </c>
      <c r="J210" s="103">
        <v>2</v>
      </c>
      <c r="K210" s="127" t="s">
        <v>36</v>
      </c>
      <c r="L210" s="91" t="s">
        <v>46</v>
      </c>
      <c r="M210" s="88">
        <v>0</v>
      </c>
      <c r="N210" s="88">
        <v>0</v>
      </c>
      <c r="O210" s="88">
        <v>38</v>
      </c>
      <c r="P210" s="88">
        <f t="shared" si="33"/>
        <v>38</v>
      </c>
      <c r="Q210" s="88">
        <v>0</v>
      </c>
      <c r="R210" s="88">
        <v>20</v>
      </c>
      <c r="S210" s="88"/>
      <c r="T210" t="str">
        <f t="shared" si="34"/>
        <v>0603</v>
      </c>
      <c r="U210" t="e">
        <f>IF((G210=VLOOKUP(T210,#REF!,2,0)),1,0)</f>
        <v>#REF!</v>
      </c>
      <c r="V210">
        <f>SUMPRODUCT((B210=[1]Sheet1!$B:$B)*(G210=[1]Sheet1!$G:$G))</f>
        <v>2</v>
      </c>
      <c r="W210" t="e">
        <f>VLOOKUP(G210,#REF!,4,0)</f>
        <v>#REF!</v>
      </c>
      <c r="X210" t="e">
        <f>VLOOKUP(G210,#REF!,5,0)</f>
        <v>#REF!</v>
      </c>
      <c r="Y210" t="e">
        <f>VLOOKUP(G210,#REF!,6,0)</f>
        <v>#REF!</v>
      </c>
      <c r="Z210">
        <f>SUMPRODUCT((B210='[2]各校各专业人数 （防止重复'!$D:$D)*(G210='[2]各校各专业人数 （防止重复'!$G:$G))</f>
        <v>1</v>
      </c>
    </row>
    <row r="211" ht="110.25" spans="1:26">
      <c r="A211">
        <f t="shared" si="35"/>
        <v>206</v>
      </c>
      <c r="B211" s="320" t="s">
        <v>227</v>
      </c>
      <c r="C211" s="116" t="s">
        <v>228</v>
      </c>
      <c r="D211" s="88" t="s">
        <v>32</v>
      </c>
      <c r="E211" s="88">
        <v>16</v>
      </c>
      <c r="F211" s="88" t="s">
        <v>66</v>
      </c>
      <c r="G211" s="88" t="s">
        <v>44</v>
      </c>
      <c r="H211" s="88"/>
      <c r="I211" s="133" t="s">
        <v>67</v>
      </c>
      <c r="J211" s="88">
        <v>3</v>
      </c>
      <c r="K211" s="127" t="s">
        <v>36</v>
      </c>
      <c r="L211" s="91" t="s">
        <v>68</v>
      </c>
      <c r="M211" s="142">
        <v>87</v>
      </c>
      <c r="N211" s="142">
        <v>118</v>
      </c>
      <c r="O211" s="142">
        <v>87</v>
      </c>
      <c r="P211" s="88">
        <f t="shared" si="33"/>
        <v>292</v>
      </c>
      <c r="Q211" s="142">
        <v>87</v>
      </c>
      <c r="R211" s="88">
        <v>25</v>
      </c>
      <c r="S211" s="146" t="s">
        <v>240</v>
      </c>
      <c r="T211" t="str">
        <f t="shared" si="34"/>
        <v>0106</v>
      </c>
      <c r="U211" t="e">
        <f>IF((G211=VLOOKUP(T211,#REF!,2,0)),1,0)</f>
        <v>#REF!</v>
      </c>
      <c r="V211">
        <f>SUMPRODUCT((B211=[1]Sheet1!$B:$B)*(G211=[1]Sheet1!$G:$G))</f>
        <v>2</v>
      </c>
      <c r="W211" t="e">
        <f>VLOOKUP(G211,#REF!,4,0)</f>
        <v>#REF!</v>
      </c>
      <c r="X211" t="e">
        <f>VLOOKUP(G211,#REF!,5,0)</f>
        <v>#REF!</v>
      </c>
      <c r="Y211" t="e">
        <f>VLOOKUP(G211,#REF!,6,0)</f>
        <v>#REF!</v>
      </c>
      <c r="Z211">
        <f>SUMPRODUCT((B211='[2]各校各专业人数 （防止重复'!$D:$D)*(G211='[2]各校各专业人数 （防止重复'!$G:$G))</f>
        <v>1</v>
      </c>
    </row>
    <row r="212" ht="15.75" spans="1:26">
      <c r="A212">
        <f t="shared" si="35"/>
        <v>207</v>
      </c>
      <c r="B212" s="320" t="s">
        <v>227</v>
      </c>
      <c r="C212" s="116" t="s">
        <v>228</v>
      </c>
      <c r="D212" s="88" t="s">
        <v>32</v>
      </c>
      <c r="E212" s="88">
        <v>17</v>
      </c>
      <c r="F212" s="88" t="s">
        <v>66</v>
      </c>
      <c r="G212" s="88" t="s">
        <v>44</v>
      </c>
      <c r="H212" s="88"/>
      <c r="I212" s="133" t="s">
        <v>67</v>
      </c>
      <c r="J212" s="88">
        <v>3</v>
      </c>
      <c r="K212" s="127" t="s">
        <v>36</v>
      </c>
      <c r="L212" s="91" t="s">
        <v>68</v>
      </c>
      <c r="M212" s="142">
        <v>87</v>
      </c>
      <c r="N212" s="142">
        <v>118</v>
      </c>
      <c r="O212" s="142">
        <v>87</v>
      </c>
      <c r="P212" s="88">
        <f t="shared" si="33"/>
        <v>292</v>
      </c>
      <c r="Q212" s="142">
        <v>87</v>
      </c>
      <c r="R212" s="88">
        <v>30</v>
      </c>
      <c r="S212" s="147"/>
      <c r="T212" t="str">
        <f t="shared" si="34"/>
        <v>0106</v>
      </c>
      <c r="U212" t="e">
        <f>IF((G212=VLOOKUP(T212,#REF!,2,0)),1,0)</f>
        <v>#REF!</v>
      </c>
      <c r="V212">
        <f>SUMPRODUCT((B212=[1]Sheet1!$B:$B)*(G212=[1]Sheet1!$G:$G))</f>
        <v>2</v>
      </c>
      <c r="W212" t="e">
        <f>VLOOKUP(G212,#REF!,4,0)</f>
        <v>#REF!</v>
      </c>
      <c r="X212" t="e">
        <f>VLOOKUP(G212,#REF!,5,0)</f>
        <v>#REF!</v>
      </c>
      <c r="Y212" t="e">
        <f>VLOOKUP(G212,#REF!,6,0)</f>
        <v>#REF!</v>
      </c>
      <c r="Z212">
        <f>SUMPRODUCT((B212='[2]各校各专业人数 （防止重复'!$D:$D)*(G212='[2]各校各专业人数 （防止重复'!$G:$G))</f>
        <v>1</v>
      </c>
    </row>
    <row r="213" ht="15.75" spans="1:26">
      <c r="A213">
        <f t="shared" si="35"/>
        <v>208</v>
      </c>
      <c r="B213" s="320" t="s">
        <v>227</v>
      </c>
      <c r="C213" s="116" t="s">
        <v>228</v>
      </c>
      <c r="D213" s="88" t="s">
        <v>32</v>
      </c>
      <c r="E213" s="88">
        <v>18</v>
      </c>
      <c r="F213" s="88" t="s">
        <v>69</v>
      </c>
      <c r="G213" s="88" t="s">
        <v>70</v>
      </c>
      <c r="H213" s="88"/>
      <c r="I213" s="133" t="s">
        <v>67</v>
      </c>
      <c r="J213" s="88">
        <v>3</v>
      </c>
      <c r="K213" s="127" t="s">
        <v>36</v>
      </c>
      <c r="L213" s="91" t="s">
        <v>68</v>
      </c>
      <c r="M213" s="88">
        <v>0</v>
      </c>
      <c r="N213" s="88">
        <v>0</v>
      </c>
      <c r="O213" s="88">
        <v>42</v>
      </c>
      <c r="P213" s="88">
        <f t="shared" si="33"/>
        <v>42</v>
      </c>
      <c r="Q213" s="88">
        <v>0</v>
      </c>
      <c r="R213" s="88">
        <v>30</v>
      </c>
      <c r="S213" s="88"/>
      <c r="T213" t="str">
        <f t="shared" si="34"/>
        <v>0107</v>
      </c>
      <c r="U213" t="e">
        <f>IF((G213=VLOOKUP(T213,#REF!,2,0)),1,0)</f>
        <v>#REF!</v>
      </c>
      <c r="V213">
        <f>SUMPRODUCT((B213=[1]Sheet1!$B:$B)*(G213=[1]Sheet1!$G:$G))</f>
        <v>1</v>
      </c>
      <c r="W213" t="e">
        <f>VLOOKUP(G213,#REF!,4,0)</f>
        <v>#REF!</v>
      </c>
      <c r="X213" t="e">
        <f>VLOOKUP(G213,#REF!,5,0)</f>
        <v>#REF!</v>
      </c>
      <c r="Y213" t="e">
        <f>VLOOKUP(G213,#REF!,6,0)</f>
        <v>#REF!</v>
      </c>
      <c r="Z213">
        <f>SUMPRODUCT((B213='[2]各校各专业人数 （防止重复'!$D:$D)*(G213='[2]各校各专业人数 （防止重复'!$G:$G))</f>
        <v>1</v>
      </c>
    </row>
    <row r="214" ht="15.75" spans="1:26">
      <c r="A214">
        <f t="shared" si="35"/>
        <v>209</v>
      </c>
      <c r="B214" s="320" t="s">
        <v>227</v>
      </c>
      <c r="C214" s="116" t="s">
        <v>228</v>
      </c>
      <c r="D214" s="88" t="s">
        <v>32</v>
      </c>
      <c r="E214" s="88">
        <v>19</v>
      </c>
      <c r="F214" s="126" t="s">
        <v>241</v>
      </c>
      <c r="G214" s="122" t="s">
        <v>242</v>
      </c>
      <c r="H214" s="112"/>
      <c r="I214" s="133" t="s">
        <v>67</v>
      </c>
      <c r="J214" s="127">
        <v>3</v>
      </c>
      <c r="K214" s="127" t="s">
        <v>36</v>
      </c>
      <c r="L214" s="91" t="s">
        <v>68</v>
      </c>
      <c r="M214" s="142">
        <v>41</v>
      </c>
      <c r="N214" s="142">
        <v>38</v>
      </c>
      <c r="O214" s="142">
        <v>42</v>
      </c>
      <c r="P214" s="88">
        <f t="shared" si="33"/>
        <v>121</v>
      </c>
      <c r="Q214" s="142">
        <v>41</v>
      </c>
      <c r="R214" s="148">
        <v>30</v>
      </c>
      <c r="S214" s="88"/>
      <c r="T214" t="str">
        <f t="shared" si="34"/>
        <v>0130</v>
      </c>
      <c r="U214" t="e">
        <f>IF((G214=VLOOKUP(T214,#REF!,2,0)),1,0)</f>
        <v>#REF!</v>
      </c>
      <c r="V214">
        <f>SUMPRODUCT((B214=[1]Sheet1!$B:$B)*(G214=[1]Sheet1!$G:$G))</f>
        <v>1</v>
      </c>
      <c r="W214" t="e">
        <f>VLOOKUP(G214,#REF!,4,0)</f>
        <v>#REF!</v>
      </c>
      <c r="X214" t="e">
        <f>VLOOKUP(G214,#REF!,5,0)</f>
        <v>#REF!</v>
      </c>
      <c r="Y214" t="e">
        <f>VLOOKUP(G214,#REF!,6,0)</f>
        <v>#REF!</v>
      </c>
      <c r="Z214">
        <f>SUMPRODUCT((B214='[2]各校各专业人数 （防止重复'!$D:$D)*(G214='[2]各校各专业人数 （防止重复'!$G:$G))</f>
        <v>1</v>
      </c>
    </row>
    <row r="215" ht="31.5" spans="1:26">
      <c r="A215">
        <f t="shared" si="35"/>
        <v>210</v>
      </c>
      <c r="B215" s="320" t="s">
        <v>227</v>
      </c>
      <c r="C215" s="116" t="s">
        <v>228</v>
      </c>
      <c r="D215" s="88" t="s">
        <v>32</v>
      </c>
      <c r="E215" s="88">
        <v>20</v>
      </c>
      <c r="F215" s="121" t="s">
        <v>73</v>
      </c>
      <c r="G215" s="120" t="s">
        <v>34</v>
      </c>
      <c r="H215" s="112"/>
      <c r="I215" s="138" t="s">
        <v>67</v>
      </c>
      <c r="J215" s="127">
        <v>3</v>
      </c>
      <c r="K215" s="127" t="s">
        <v>36</v>
      </c>
      <c r="L215" s="91" t="s">
        <v>68</v>
      </c>
      <c r="M215" s="142">
        <v>89</v>
      </c>
      <c r="N215" s="142">
        <v>120</v>
      </c>
      <c r="O215" s="142">
        <v>131</v>
      </c>
      <c r="P215" s="88">
        <f t="shared" si="33"/>
        <v>340</v>
      </c>
      <c r="Q215" s="142">
        <v>89</v>
      </c>
      <c r="R215" s="140">
        <v>90</v>
      </c>
      <c r="S215" s="88"/>
      <c r="T215" t="str">
        <f t="shared" si="34"/>
        <v>0203</v>
      </c>
      <c r="U215" t="e">
        <f>IF((G215=VLOOKUP(T215,#REF!,2,0)),1,0)</f>
        <v>#REF!</v>
      </c>
      <c r="V215">
        <f>SUMPRODUCT((B215=[1]Sheet1!$B:$B)*(G215=[1]Sheet1!$G:$G))</f>
        <v>2</v>
      </c>
      <c r="W215" t="e">
        <f>VLOOKUP(G215,#REF!,4,0)</f>
        <v>#REF!</v>
      </c>
      <c r="X215" t="e">
        <f>VLOOKUP(G215,#REF!,5,0)</f>
        <v>#REF!</v>
      </c>
      <c r="Y215" t="e">
        <f>VLOOKUP(G215,#REF!,6,0)</f>
        <v>#REF!</v>
      </c>
      <c r="Z215">
        <f>SUMPRODUCT((B215='[2]各校各专业人数 （防止重复'!$D:$D)*(G215='[2]各校各专业人数 （防止重复'!$G:$G))</f>
        <v>1</v>
      </c>
    </row>
    <row r="216" ht="15.75" spans="1:26">
      <c r="A216">
        <f t="shared" si="35"/>
        <v>211</v>
      </c>
      <c r="B216" s="320" t="s">
        <v>227</v>
      </c>
      <c r="C216" s="116" t="s">
        <v>228</v>
      </c>
      <c r="D216" s="88" t="s">
        <v>32</v>
      </c>
      <c r="E216" s="88">
        <v>21</v>
      </c>
      <c r="F216" s="121" t="s">
        <v>243</v>
      </c>
      <c r="G216" s="120" t="s">
        <v>244</v>
      </c>
      <c r="H216" s="112"/>
      <c r="I216" s="138" t="s">
        <v>67</v>
      </c>
      <c r="J216" s="140">
        <v>3</v>
      </c>
      <c r="K216" s="127" t="s">
        <v>36</v>
      </c>
      <c r="L216" s="91" t="s">
        <v>68</v>
      </c>
      <c r="M216" s="142">
        <v>41</v>
      </c>
      <c r="N216" s="142">
        <v>41</v>
      </c>
      <c r="O216" s="142">
        <v>44</v>
      </c>
      <c r="P216" s="88">
        <f t="shared" si="33"/>
        <v>126</v>
      </c>
      <c r="Q216" s="142">
        <v>41</v>
      </c>
      <c r="R216" s="140">
        <v>30</v>
      </c>
      <c r="S216" s="88"/>
      <c r="T216" t="str">
        <f t="shared" si="34"/>
        <v>0209</v>
      </c>
      <c r="U216" t="e">
        <f>IF((G216=VLOOKUP(T216,#REF!,2,0)),1,0)</f>
        <v>#REF!</v>
      </c>
      <c r="V216">
        <f>SUMPRODUCT((B216=[1]Sheet1!$B:$B)*(G216=[1]Sheet1!$G:$G))</f>
        <v>1</v>
      </c>
      <c r="W216" t="e">
        <f>VLOOKUP(G216,#REF!,4,0)</f>
        <v>#REF!</v>
      </c>
      <c r="X216" t="e">
        <f>VLOOKUP(G216,#REF!,5,0)</f>
        <v>#REF!</v>
      </c>
      <c r="Y216" t="e">
        <f>VLOOKUP(G216,#REF!,6,0)</f>
        <v>#REF!</v>
      </c>
      <c r="Z216">
        <f>SUMPRODUCT((B216='[2]各校各专业人数 （防止重复'!$D:$D)*(G216='[2]各校各专业人数 （防止重复'!$G:$G))</f>
        <v>1</v>
      </c>
    </row>
    <row r="217" ht="110.25" spans="1:26">
      <c r="A217">
        <f t="shared" ref="A217:A226" si="36">ROW()-5</f>
        <v>212</v>
      </c>
      <c r="B217" s="320" t="s">
        <v>227</v>
      </c>
      <c r="C217" s="116" t="s">
        <v>228</v>
      </c>
      <c r="D217" s="88" t="s">
        <v>32</v>
      </c>
      <c r="E217" s="88">
        <v>22</v>
      </c>
      <c r="F217" s="126" t="s">
        <v>178</v>
      </c>
      <c r="G217" s="122" t="s">
        <v>179</v>
      </c>
      <c r="H217" s="112"/>
      <c r="I217" s="138" t="s">
        <v>67</v>
      </c>
      <c r="J217" s="127">
        <v>3</v>
      </c>
      <c r="K217" s="127" t="s">
        <v>36</v>
      </c>
      <c r="L217" s="91" t="s">
        <v>68</v>
      </c>
      <c r="M217" s="142">
        <v>41</v>
      </c>
      <c r="N217" s="142">
        <v>40</v>
      </c>
      <c r="O217" s="142">
        <v>43</v>
      </c>
      <c r="P217" s="88">
        <f t="shared" si="33"/>
        <v>124</v>
      </c>
      <c r="Q217" s="142">
        <v>41</v>
      </c>
      <c r="R217" s="140">
        <v>25</v>
      </c>
      <c r="S217" s="146" t="s">
        <v>240</v>
      </c>
      <c r="T217" t="str">
        <f t="shared" si="34"/>
        <v>0216</v>
      </c>
      <c r="U217" t="e">
        <f>IF((G217=VLOOKUP(T217,#REF!,2,0)),1,0)</f>
        <v>#REF!</v>
      </c>
      <c r="V217">
        <f>SUMPRODUCT((B217=[1]Sheet1!$B:$B)*(G217=[1]Sheet1!$G:$G))</f>
        <v>1</v>
      </c>
      <c r="W217" t="e">
        <f>VLOOKUP(G217,#REF!,4,0)</f>
        <v>#REF!</v>
      </c>
      <c r="X217" t="e">
        <f>VLOOKUP(G217,#REF!,5,0)</f>
        <v>#REF!</v>
      </c>
      <c r="Y217" t="e">
        <f>VLOOKUP(G217,#REF!,6,0)</f>
        <v>#REF!</v>
      </c>
      <c r="Z217">
        <f>SUMPRODUCT((B217='[2]各校各专业人数 （防止重复'!$D:$D)*(G217='[2]各校各专业人数 （防止重复'!$G:$G))</f>
        <v>1</v>
      </c>
    </row>
    <row r="218" ht="15.75" spans="1:26">
      <c r="A218">
        <f t="shared" si="36"/>
        <v>213</v>
      </c>
      <c r="B218" s="320" t="s">
        <v>227</v>
      </c>
      <c r="C218" s="116" t="s">
        <v>228</v>
      </c>
      <c r="D218" s="88" t="s">
        <v>32</v>
      </c>
      <c r="E218" s="88">
        <v>23</v>
      </c>
      <c r="F218" s="126" t="s">
        <v>99</v>
      </c>
      <c r="G218" s="128" t="s">
        <v>100</v>
      </c>
      <c r="H218" s="112"/>
      <c r="I218" s="138" t="s">
        <v>67</v>
      </c>
      <c r="J218" s="137">
        <v>3</v>
      </c>
      <c r="K218" s="127" t="s">
        <v>36</v>
      </c>
      <c r="L218" s="91" t="s">
        <v>68</v>
      </c>
      <c r="M218" s="142">
        <v>42</v>
      </c>
      <c r="N218" s="142">
        <v>40</v>
      </c>
      <c r="O218" s="142">
        <v>44</v>
      </c>
      <c r="P218" s="88">
        <f t="shared" si="33"/>
        <v>126</v>
      </c>
      <c r="Q218" s="142">
        <v>42</v>
      </c>
      <c r="R218" s="140">
        <v>30</v>
      </c>
      <c r="S218" s="103"/>
      <c r="T218" t="str">
        <f t="shared" si="34"/>
        <v>1111</v>
      </c>
      <c r="U218" t="e">
        <f>IF((G218=VLOOKUP(T218,#REF!,2,0)),1,0)</f>
        <v>#REF!</v>
      </c>
      <c r="V218">
        <f>SUMPRODUCT((B218=[1]Sheet1!$B:$B)*(G218=[1]Sheet1!$G:$G))</f>
        <v>1</v>
      </c>
      <c r="W218" t="e">
        <f>VLOOKUP(G218,#REF!,4,0)</f>
        <v>#REF!</v>
      </c>
      <c r="X218" t="e">
        <f>VLOOKUP(G218,#REF!,5,0)</f>
        <v>#REF!</v>
      </c>
      <c r="Y218" t="e">
        <f>VLOOKUP(G218,#REF!,6,0)</f>
        <v>#REF!</v>
      </c>
      <c r="Z218">
        <f>SUMPRODUCT((B218='[2]各校各专业人数 （防止重复'!$D:$D)*(G218='[2]各校各专业人数 （防止重复'!$G:$G))</f>
        <v>1</v>
      </c>
    </row>
    <row r="219" ht="15.75" spans="1:26">
      <c r="A219">
        <f t="shared" si="36"/>
        <v>214</v>
      </c>
      <c r="B219" s="320" t="s">
        <v>227</v>
      </c>
      <c r="C219" s="116" t="s">
        <v>228</v>
      </c>
      <c r="D219" s="88" t="s">
        <v>32</v>
      </c>
      <c r="E219" s="88">
        <v>24</v>
      </c>
      <c r="F219" s="129" t="s">
        <v>78</v>
      </c>
      <c r="G219" s="120" t="s">
        <v>51</v>
      </c>
      <c r="H219" s="112"/>
      <c r="I219" s="138" t="s">
        <v>67</v>
      </c>
      <c r="J219" s="137">
        <v>3</v>
      </c>
      <c r="K219" s="127" t="s">
        <v>36</v>
      </c>
      <c r="L219" s="91" t="s">
        <v>68</v>
      </c>
      <c r="M219" s="142">
        <v>41</v>
      </c>
      <c r="N219" s="142">
        <v>83</v>
      </c>
      <c r="O219" s="142">
        <v>88</v>
      </c>
      <c r="P219" s="88">
        <f t="shared" si="33"/>
        <v>212</v>
      </c>
      <c r="Q219" s="142">
        <v>41</v>
      </c>
      <c r="R219" s="140">
        <v>60</v>
      </c>
      <c r="S219" s="88"/>
      <c r="T219" t="str">
        <f t="shared" si="34"/>
        <v>0313</v>
      </c>
      <c r="U219" t="e">
        <f>IF((G219=VLOOKUP(T219,#REF!,2,0)),1,0)</f>
        <v>#REF!</v>
      </c>
      <c r="V219">
        <f>SUMPRODUCT((B219=[1]Sheet1!$B:$B)*(G219=[1]Sheet1!$G:$G))</f>
        <v>1</v>
      </c>
      <c r="W219" t="e">
        <f>VLOOKUP(G219,#REF!,4,0)</f>
        <v>#REF!</v>
      </c>
      <c r="X219" t="e">
        <f>VLOOKUP(G219,#REF!,5,0)</f>
        <v>#REF!</v>
      </c>
      <c r="Y219" t="e">
        <f>VLOOKUP(G219,#REF!,6,0)</f>
        <v>#REF!</v>
      </c>
      <c r="Z219">
        <f>SUMPRODUCT((B219='[2]各校各专业人数 （防止重复'!$D:$D)*(G219='[2]各校各专业人数 （防止重复'!$G:$G))</f>
        <v>1</v>
      </c>
    </row>
    <row r="220" ht="110.25" spans="1:26">
      <c r="A220">
        <f t="shared" si="36"/>
        <v>215</v>
      </c>
      <c r="B220" s="320" t="s">
        <v>227</v>
      </c>
      <c r="C220" s="116" t="s">
        <v>228</v>
      </c>
      <c r="D220" s="88" t="s">
        <v>32</v>
      </c>
      <c r="E220" s="88">
        <v>25</v>
      </c>
      <c r="F220" s="129" t="s">
        <v>86</v>
      </c>
      <c r="G220" s="120" t="s">
        <v>87</v>
      </c>
      <c r="H220" s="112"/>
      <c r="I220" s="138" t="s">
        <v>67</v>
      </c>
      <c r="J220" s="141">
        <v>3</v>
      </c>
      <c r="K220" s="127" t="s">
        <v>36</v>
      </c>
      <c r="L220" s="91" t="s">
        <v>68</v>
      </c>
      <c r="M220" s="142">
        <v>81</v>
      </c>
      <c r="N220" s="142">
        <v>83</v>
      </c>
      <c r="O220" s="142">
        <v>86</v>
      </c>
      <c r="P220" s="88">
        <f t="shared" si="33"/>
        <v>250</v>
      </c>
      <c r="Q220" s="142">
        <v>81</v>
      </c>
      <c r="R220" s="140">
        <v>25</v>
      </c>
      <c r="S220" s="146" t="s">
        <v>240</v>
      </c>
      <c r="T220" t="str">
        <f t="shared" si="34"/>
        <v>0501</v>
      </c>
      <c r="U220" t="e">
        <f>IF((G220=VLOOKUP(T220,#REF!,2,0)),1,0)</f>
        <v>#REF!</v>
      </c>
      <c r="V220">
        <f>SUMPRODUCT((B220=[1]Sheet1!$B:$B)*(G220=[1]Sheet1!$G:$G))</f>
        <v>2</v>
      </c>
      <c r="W220" t="e">
        <f>VLOOKUP(G220,#REF!,4,0)</f>
        <v>#REF!</v>
      </c>
      <c r="X220" t="e">
        <f>VLOOKUP(G220,#REF!,5,0)</f>
        <v>#REF!</v>
      </c>
      <c r="Y220" t="e">
        <f>VLOOKUP(G220,#REF!,6,0)</f>
        <v>#REF!</v>
      </c>
      <c r="Z220">
        <f>SUMPRODUCT((B220='[2]各校各专业人数 （防止重复'!$D:$D)*(G220='[2]各校各专业人数 （防止重复'!$G:$G))</f>
        <v>1</v>
      </c>
    </row>
    <row r="221" ht="15.75" spans="1:26">
      <c r="A221">
        <f t="shared" si="36"/>
        <v>216</v>
      </c>
      <c r="B221" s="320" t="s">
        <v>227</v>
      </c>
      <c r="C221" s="116" t="s">
        <v>228</v>
      </c>
      <c r="D221" s="88" t="s">
        <v>32</v>
      </c>
      <c r="E221" s="88">
        <v>26</v>
      </c>
      <c r="F221" s="129" t="s">
        <v>86</v>
      </c>
      <c r="G221" s="120" t="s">
        <v>87</v>
      </c>
      <c r="H221" s="112"/>
      <c r="I221" s="138" t="s">
        <v>67</v>
      </c>
      <c r="J221" s="141">
        <v>3</v>
      </c>
      <c r="K221" s="127" t="s">
        <v>36</v>
      </c>
      <c r="L221" s="91" t="s">
        <v>68</v>
      </c>
      <c r="M221" s="142">
        <v>81</v>
      </c>
      <c r="N221" s="142">
        <v>83</v>
      </c>
      <c r="O221" s="142">
        <v>86</v>
      </c>
      <c r="P221" s="88">
        <f t="shared" si="33"/>
        <v>250</v>
      </c>
      <c r="Q221" s="142">
        <v>81</v>
      </c>
      <c r="R221" s="140">
        <v>30</v>
      </c>
      <c r="S221" s="88"/>
      <c r="T221" t="str">
        <f t="shared" si="34"/>
        <v>0501</v>
      </c>
      <c r="U221" t="e">
        <f>IF((G221=VLOOKUP(T221,#REF!,2,0)),1,0)</f>
        <v>#REF!</v>
      </c>
      <c r="V221">
        <f>SUMPRODUCT((B221=[1]Sheet1!$B:$B)*(G221=[1]Sheet1!$G:$G))</f>
        <v>2</v>
      </c>
      <c r="W221" t="e">
        <f>VLOOKUP(G221,#REF!,4,0)</f>
        <v>#REF!</v>
      </c>
      <c r="X221" t="e">
        <f>VLOOKUP(G221,#REF!,5,0)</f>
        <v>#REF!</v>
      </c>
      <c r="Y221" t="e">
        <f>VLOOKUP(G221,#REF!,6,0)</f>
        <v>#REF!</v>
      </c>
      <c r="Z221">
        <f>SUMPRODUCT((B221='[2]各校各专业人数 （防止重复'!$D:$D)*(G221='[2]各校各专业人数 （防止重复'!$G:$G))</f>
        <v>1</v>
      </c>
    </row>
    <row r="222" ht="110.25" spans="1:26">
      <c r="A222">
        <f t="shared" si="36"/>
        <v>217</v>
      </c>
      <c r="B222" s="320" t="s">
        <v>227</v>
      </c>
      <c r="C222" s="116" t="s">
        <v>228</v>
      </c>
      <c r="D222" s="88" t="s">
        <v>32</v>
      </c>
      <c r="E222" s="88">
        <v>27</v>
      </c>
      <c r="F222" s="129" t="s">
        <v>88</v>
      </c>
      <c r="G222" s="120" t="s">
        <v>89</v>
      </c>
      <c r="H222" s="112"/>
      <c r="I222" s="138" t="s">
        <v>67</v>
      </c>
      <c r="J222" s="141">
        <v>3</v>
      </c>
      <c r="K222" s="127" t="s">
        <v>36</v>
      </c>
      <c r="L222" s="91" t="s">
        <v>68</v>
      </c>
      <c r="M222" s="142">
        <v>41</v>
      </c>
      <c r="N222" s="142">
        <v>42</v>
      </c>
      <c r="O222" s="142">
        <v>43</v>
      </c>
      <c r="P222" s="88">
        <f t="shared" si="33"/>
        <v>126</v>
      </c>
      <c r="Q222" s="142">
        <v>41</v>
      </c>
      <c r="R222" s="140">
        <v>25</v>
      </c>
      <c r="S222" s="146" t="s">
        <v>240</v>
      </c>
      <c r="T222" t="str">
        <f t="shared" si="34"/>
        <v>0503</v>
      </c>
      <c r="U222" t="e">
        <f>IF((G222=VLOOKUP(T222,#REF!,2,0)),1,0)</f>
        <v>#REF!</v>
      </c>
      <c r="V222">
        <f>SUMPRODUCT((B222=[1]Sheet1!$B:$B)*(G222=[1]Sheet1!$G:$G))</f>
        <v>1</v>
      </c>
      <c r="W222" t="e">
        <f>VLOOKUP(G222,#REF!,4,0)</f>
        <v>#REF!</v>
      </c>
      <c r="X222" t="e">
        <f>VLOOKUP(G222,#REF!,5,0)</f>
        <v>#REF!</v>
      </c>
      <c r="Y222" t="e">
        <f>VLOOKUP(G222,#REF!,6,0)</f>
        <v>#REF!</v>
      </c>
      <c r="Z222">
        <f>SUMPRODUCT((B222='[2]各校各专业人数 （防止重复'!$D:$D)*(G222='[2]各校各专业人数 （防止重复'!$G:$G))</f>
        <v>1</v>
      </c>
    </row>
    <row r="223" ht="15.75" spans="1:26">
      <c r="A223">
        <f t="shared" si="36"/>
        <v>218</v>
      </c>
      <c r="B223" s="320" t="s">
        <v>227</v>
      </c>
      <c r="C223" s="116" t="s">
        <v>228</v>
      </c>
      <c r="D223" s="88" t="s">
        <v>32</v>
      </c>
      <c r="E223" s="88">
        <v>28</v>
      </c>
      <c r="F223" s="126" t="s">
        <v>161</v>
      </c>
      <c r="G223" s="122" t="s">
        <v>162</v>
      </c>
      <c r="H223" s="112" t="s">
        <v>222</v>
      </c>
      <c r="I223" s="138" t="s">
        <v>67</v>
      </c>
      <c r="J223" s="127">
        <v>3</v>
      </c>
      <c r="K223" s="127" t="s">
        <v>36</v>
      </c>
      <c r="L223" s="91" t="s">
        <v>68</v>
      </c>
      <c r="M223" s="142">
        <v>82</v>
      </c>
      <c r="N223" s="142">
        <v>73</v>
      </c>
      <c r="O223" s="142">
        <v>43</v>
      </c>
      <c r="P223" s="88">
        <f t="shared" si="33"/>
        <v>198</v>
      </c>
      <c r="Q223" s="142">
        <v>82</v>
      </c>
      <c r="R223" s="140">
        <v>30</v>
      </c>
      <c r="S223" s="88"/>
      <c r="T223" t="str">
        <f t="shared" si="34"/>
        <v>0515</v>
      </c>
      <c r="U223" t="e">
        <f>IF((G223=VLOOKUP(T223,#REF!,2,0)),1,0)</f>
        <v>#REF!</v>
      </c>
      <c r="V223">
        <f>SUMPRODUCT((B223=[1]Sheet1!$B:$B)*(G223=[1]Sheet1!$G:$G))</f>
        <v>1</v>
      </c>
      <c r="W223" t="e">
        <f>VLOOKUP(G223,#REF!,4,0)</f>
        <v>#REF!</v>
      </c>
      <c r="X223" t="e">
        <f>VLOOKUP(G223,#REF!,5,0)</f>
        <v>#REF!</v>
      </c>
      <c r="Y223" t="e">
        <f>VLOOKUP(G223,#REF!,6,0)</f>
        <v>#REF!</v>
      </c>
      <c r="Z223">
        <f>SUMPRODUCT((B223='[2]各校各专业人数 （防止重复'!$D:$D)*(G223='[2]各校各专业人数 （防止重复'!$G:$G))</f>
        <v>1</v>
      </c>
    </row>
    <row r="224" ht="15.75" spans="1:26">
      <c r="A224">
        <f t="shared" si="36"/>
        <v>219</v>
      </c>
      <c r="B224" s="320" t="s">
        <v>227</v>
      </c>
      <c r="C224" s="116" t="s">
        <v>228</v>
      </c>
      <c r="D224" s="88" t="s">
        <v>32</v>
      </c>
      <c r="E224" s="88">
        <v>29</v>
      </c>
      <c r="F224" s="126" t="s">
        <v>127</v>
      </c>
      <c r="G224" s="122" t="s">
        <v>128</v>
      </c>
      <c r="H224" s="123"/>
      <c r="I224" s="138" t="s">
        <v>67</v>
      </c>
      <c r="J224" s="137">
        <v>3</v>
      </c>
      <c r="K224" s="127" t="s">
        <v>36</v>
      </c>
      <c r="L224" s="91" t="s">
        <v>68</v>
      </c>
      <c r="M224" s="142">
        <v>79</v>
      </c>
      <c r="N224" s="142">
        <v>76</v>
      </c>
      <c r="O224" s="142">
        <v>84</v>
      </c>
      <c r="P224" s="88">
        <f t="shared" si="33"/>
        <v>239</v>
      </c>
      <c r="Q224" s="142">
        <v>79</v>
      </c>
      <c r="R224" s="140">
        <v>30</v>
      </c>
      <c r="S224" s="88"/>
      <c r="T224" t="str">
        <f t="shared" si="34"/>
        <v>0519</v>
      </c>
      <c r="U224" t="e">
        <f>IF((G224=VLOOKUP(T224,#REF!,2,0)),1,0)</f>
        <v>#REF!</v>
      </c>
      <c r="V224">
        <f>SUMPRODUCT((B224=[1]Sheet1!$B:$B)*(G224=[1]Sheet1!$G:$G))</f>
        <v>1</v>
      </c>
      <c r="W224" t="e">
        <f>VLOOKUP(G224,#REF!,4,0)</f>
        <v>#REF!</v>
      </c>
      <c r="X224" t="e">
        <f>VLOOKUP(G224,#REF!,5,0)</f>
        <v>#REF!</v>
      </c>
      <c r="Y224" t="e">
        <f>VLOOKUP(G224,#REF!,6,0)</f>
        <v>#REF!</v>
      </c>
      <c r="Z224">
        <f>SUMPRODUCT((B224='[2]各校各专业人数 （防止重复'!$D:$D)*(G224='[2]各校各专业人数 （防止重复'!$G:$G))</f>
        <v>1</v>
      </c>
    </row>
    <row r="225" ht="15.75" spans="1:26">
      <c r="A225">
        <f t="shared" si="36"/>
        <v>220</v>
      </c>
      <c r="B225" s="320" t="s">
        <v>227</v>
      </c>
      <c r="C225" s="116" t="s">
        <v>228</v>
      </c>
      <c r="D225" s="88" t="s">
        <v>32</v>
      </c>
      <c r="E225" s="88">
        <v>30</v>
      </c>
      <c r="F225" s="129" t="s">
        <v>218</v>
      </c>
      <c r="G225" s="120" t="s">
        <v>219</v>
      </c>
      <c r="H225" s="123"/>
      <c r="I225" s="138" t="s">
        <v>67</v>
      </c>
      <c r="J225" s="137">
        <v>3</v>
      </c>
      <c r="K225" s="127" t="s">
        <v>36</v>
      </c>
      <c r="L225" s="91" t="s">
        <v>68</v>
      </c>
      <c r="M225" s="142">
        <v>41</v>
      </c>
      <c r="N225" s="142">
        <v>79</v>
      </c>
      <c r="O225" s="142">
        <v>88</v>
      </c>
      <c r="P225" s="88">
        <f t="shared" si="33"/>
        <v>208</v>
      </c>
      <c r="Q225" s="142">
        <v>41</v>
      </c>
      <c r="R225" s="140">
        <v>60</v>
      </c>
      <c r="S225" s="88"/>
      <c r="T225" t="str">
        <f t="shared" si="34"/>
        <v>0528</v>
      </c>
      <c r="U225" t="e">
        <f>IF((G225=VLOOKUP(T225,#REF!,2,0)),1,0)</f>
        <v>#REF!</v>
      </c>
      <c r="V225">
        <f>SUMPRODUCT((B225=[1]Sheet1!$B:$B)*(G225=[1]Sheet1!$G:$G))</f>
        <v>1</v>
      </c>
      <c r="W225" t="e">
        <f>VLOOKUP(G225,#REF!,4,0)</f>
        <v>#REF!</v>
      </c>
      <c r="X225" t="e">
        <f>VLOOKUP(G225,#REF!,5,0)</f>
        <v>#REF!</v>
      </c>
      <c r="Y225" t="e">
        <f>VLOOKUP(G225,#REF!,6,0)</f>
        <v>#REF!</v>
      </c>
      <c r="Z225">
        <f>SUMPRODUCT((B225='[2]各校各专业人数 （防止重复'!$D:$D)*(G225='[2]各校各专业人数 （防止重复'!$G:$G))</f>
        <v>1</v>
      </c>
    </row>
    <row r="226" ht="15.75" spans="1:26">
      <c r="A226">
        <f t="shared" si="36"/>
        <v>221</v>
      </c>
      <c r="B226" s="320" t="s">
        <v>227</v>
      </c>
      <c r="C226" s="116" t="s">
        <v>228</v>
      </c>
      <c r="D226" s="88" t="s">
        <v>32</v>
      </c>
      <c r="E226" s="88">
        <v>31</v>
      </c>
      <c r="F226" s="121" t="s">
        <v>96</v>
      </c>
      <c r="G226" s="122" t="s">
        <v>60</v>
      </c>
      <c r="H226" s="123"/>
      <c r="I226" s="138" t="s">
        <v>67</v>
      </c>
      <c r="J226" s="137">
        <v>3</v>
      </c>
      <c r="K226" s="127" t="s">
        <v>36</v>
      </c>
      <c r="L226" s="91" t="s">
        <v>68</v>
      </c>
      <c r="M226" s="142">
        <v>84</v>
      </c>
      <c r="N226" s="142">
        <v>78</v>
      </c>
      <c r="O226" s="142">
        <v>87</v>
      </c>
      <c r="P226" s="88">
        <f t="shared" si="33"/>
        <v>249</v>
      </c>
      <c r="Q226" s="142">
        <v>84</v>
      </c>
      <c r="R226" s="140">
        <v>60</v>
      </c>
      <c r="S226" s="147"/>
      <c r="T226" t="str">
        <f t="shared" si="34"/>
        <v>0603</v>
      </c>
      <c r="U226" t="e">
        <f>IF((G226=VLOOKUP(T226,#REF!,2,0)),1,0)</f>
        <v>#REF!</v>
      </c>
      <c r="V226">
        <f>SUMPRODUCT((B226=[1]Sheet1!$B:$B)*(G226=[1]Sheet1!$G:$G))</f>
        <v>2</v>
      </c>
      <c r="W226" t="e">
        <f>VLOOKUP(G226,#REF!,4,0)</f>
        <v>#REF!</v>
      </c>
      <c r="X226" t="e">
        <f>VLOOKUP(G226,#REF!,5,0)</f>
        <v>#REF!</v>
      </c>
      <c r="Y226" t="e">
        <f>VLOOKUP(G226,#REF!,6,0)</f>
        <v>#REF!</v>
      </c>
      <c r="Z226">
        <f>SUMPRODUCT((B226='[2]各校各专业人数 （防止重复'!$D:$D)*(G226='[2]各校各专业人数 （防止重复'!$G:$G))</f>
        <v>1</v>
      </c>
    </row>
    <row r="227" ht="15.75" spans="1:26">
      <c r="A227">
        <f t="shared" ref="A227:A236" si="37">ROW()-5</f>
        <v>222</v>
      </c>
      <c r="B227" s="320" t="s">
        <v>227</v>
      </c>
      <c r="C227" s="116" t="s">
        <v>228</v>
      </c>
      <c r="D227" s="88" t="s">
        <v>32</v>
      </c>
      <c r="E227" s="88">
        <v>32</v>
      </c>
      <c r="F227" s="124" t="s">
        <v>215</v>
      </c>
      <c r="G227" s="120" t="s">
        <v>211</v>
      </c>
      <c r="H227" s="112"/>
      <c r="I227" s="138" t="s">
        <v>67</v>
      </c>
      <c r="J227" s="137">
        <v>3</v>
      </c>
      <c r="K227" s="127" t="s">
        <v>36</v>
      </c>
      <c r="L227" s="91" t="s">
        <v>68</v>
      </c>
      <c r="M227" s="142">
        <v>80</v>
      </c>
      <c r="N227" s="142">
        <v>75</v>
      </c>
      <c r="O227" s="142">
        <v>43</v>
      </c>
      <c r="P227" s="103">
        <f t="shared" si="33"/>
        <v>198</v>
      </c>
      <c r="Q227" s="142">
        <v>80</v>
      </c>
      <c r="R227" s="140">
        <v>30</v>
      </c>
      <c r="S227" s="147"/>
      <c r="T227" t="str">
        <f t="shared" si="34"/>
        <v>0604</v>
      </c>
      <c r="U227" t="e">
        <f>IF((G227=VLOOKUP(T227,#REF!,2,0)),1,0)</f>
        <v>#REF!</v>
      </c>
      <c r="V227">
        <f>SUMPRODUCT((B227=[1]Sheet1!$B:$B)*(G227=[1]Sheet1!$G:$G))</f>
        <v>1</v>
      </c>
      <c r="W227" t="e">
        <f>VLOOKUP(G227,#REF!,4,0)</f>
        <v>#REF!</v>
      </c>
      <c r="X227" t="e">
        <f>VLOOKUP(G227,#REF!,5,0)</f>
        <v>#REF!</v>
      </c>
      <c r="Y227" t="e">
        <f>VLOOKUP(G227,#REF!,6,0)</f>
        <v>#REF!</v>
      </c>
      <c r="Z227">
        <f>SUMPRODUCT((B227='[2]各校各专业人数 （防止重复'!$D:$D)*(G227='[2]各校各专业人数 （防止重复'!$G:$G))</f>
        <v>1</v>
      </c>
    </row>
    <row r="228" ht="15.75" spans="1:26">
      <c r="A228">
        <f t="shared" si="37"/>
        <v>223</v>
      </c>
      <c r="B228" s="320" t="s">
        <v>227</v>
      </c>
      <c r="C228" s="116" t="s">
        <v>228</v>
      </c>
      <c r="D228" s="88" t="s">
        <v>32</v>
      </c>
      <c r="E228" s="88">
        <v>33</v>
      </c>
      <c r="F228" s="124" t="s">
        <v>245</v>
      </c>
      <c r="G228" s="120" t="s">
        <v>246</v>
      </c>
      <c r="H228" s="112"/>
      <c r="I228" s="138" t="s">
        <v>67</v>
      </c>
      <c r="J228" s="140">
        <v>3</v>
      </c>
      <c r="K228" s="127" t="s">
        <v>36</v>
      </c>
      <c r="L228" s="91" t="s">
        <v>68</v>
      </c>
      <c r="M228" s="142">
        <v>0</v>
      </c>
      <c r="N228" s="142">
        <v>39</v>
      </c>
      <c r="O228" s="142">
        <v>40</v>
      </c>
      <c r="P228" s="88">
        <f t="shared" si="33"/>
        <v>79</v>
      </c>
      <c r="Q228" s="142">
        <v>0</v>
      </c>
      <c r="R228" s="148">
        <v>30</v>
      </c>
      <c r="S228" s="147"/>
      <c r="T228" t="str">
        <f t="shared" ref="T228:T259" si="38">MID(F228,1,4)</f>
        <v>0903</v>
      </c>
      <c r="U228" t="e">
        <f>IF((G228=VLOOKUP(T228,#REF!,2,0)),1,0)</f>
        <v>#REF!</v>
      </c>
      <c r="V228">
        <f>SUMPRODUCT((B228=[1]Sheet1!$B:$B)*(G228=[1]Sheet1!$G:$G))</f>
        <v>1</v>
      </c>
      <c r="W228" t="e">
        <f>VLOOKUP(G228,#REF!,4,0)</f>
        <v>#REF!</v>
      </c>
      <c r="X228" t="e">
        <f>VLOOKUP(G228,#REF!,5,0)</f>
        <v>#REF!</v>
      </c>
      <c r="Y228" t="e">
        <f>VLOOKUP(G228,#REF!,6,0)</f>
        <v>#REF!</v>
      </c>
      <c r="Z228">
        <f>SUMPRODUCT((B228='[2]各校各专业人数 （防止重复'!$D:$D)*(G228='[2]各校各专业人数 （防止重复'!$G:$G))</f>
        <v>1</v>
      </c>
    </row>
    <row r="229" ht="15.75" spans="1:26">
      <c r="A229">
        <f t="shared" si="37"/>
        <v>224</v>
      </c>
      <c r="B229" s="320" t="s">
        <v>227</v>
      </c>
      <c r="C229" s="116" t="s">
        <v>228</v>
      </c>
      <c r="D229" s="88" t="s">
        <v>32</v>
      </c>
      <c r="E229" s="88">
        <v>34</v>
      </c>
      <c r="F229" s="126" t="s">
        <v>247</v>
      </c>
      <c r="G229" s="122" t="s">
        <v>248</v>
      </c>
      <c r="H229" s="112"/>
      <c r="I229" s="138" t="s">
        <v>67</v>
      </c>
      <c r="J229" s="137">
        <v>3</v>
      </c>
      <c r="K229" s="127" t="s">
        <v>36</v>
      </c>
      <c r="L229" s="91" t="s">
        <v>68</v>
      </c>
      <c r="M229" s="142">
        <v>81</v>
      </c>
      <c r="N229" s="142">
        <v>82</v>
      </c>
      <c r="O229" s="142">
        <v>89</v>
      </c>
      <c r="P229" s="88">
        <f t="shared" si="33"/>
        <v>252</v>
      </c>
      <c r="Q229" s="142">
        <v>81</v>
      </c>
      <c r="R229" s="140">
        <v>60</v>
      </c>
      <c r="S229" s="147"/>
      <c r="T229" t="str">
        <f t="shared" si="38"/>
        <v>1214</v>
      </c>
      <c r="U229" t="e">
        <f>IF((G229=VLOOKUP(T229,#REF!,2,0)),1,0)</f>
        <v>#REF!</v>
      </c>
      <c r="V229">
        <f>SUMPRODUCT((B229=[1]Sheet1!$B:$B)*(G229=[1]Sheet1!$G:$G))</f>
        <v>1</v>
      </c>
      <c r="W229" t="e">
        <f>VLOOKUP(G229,#REF!,4,0)</f>
        <v>#REF!</v>
      </c>
      <c r="X229" t="e">
        <f>VLOOKUP(G229,#REF!,5,0)</f>
        <v>#REF!</v>
      </c>
      <c r="Y229" t="e">
        <f>VLOOKUP(G229,#REF!,6,0)</f>
        <v>#REF!</v>
      </c>
      <c r="Z229">
        <f>SUMPRODUCT((B229='[2]各校各专业人数 （防止重复'!$D:$D)*(G229='[2]各校各专业人数 （防止重复'!$G:$G))</f>
        <v>1</v>
      </c>
    </row>
    <row r="230" ht="15.75" spans="1:26">
      <c r="A230">
        <f t="shared" si="37"/>
        <v>225</v>
      </c>
      <c r="B230" s="320" t="s">
        <v>227</v>
      </c>
      <c r="C230" s="116" t="s">
        <v>228</v>
      </c>
      <c r="D230" s="88" t="s">
        <v>32</v>
      </c>
      <c r="E230" s="88">
        <v>35</v>
      </c>
      <c r="F230" s="129" t="s">
        <v>249</v>
      </c>
      <c r="G230" s="120" t="s">
        <v>250</v>
      </c>
      <c r="H230" s="112"/>
      <c r="I230" s="138" t="s">
        <v>67</v>
      </c>
      <c r="J230" s="137">
        <v>3</v>
      </c>
      <c r="K230" s="127" t="s">
        <v>36</v>
      </c>
      <c r="L230" s="91" t="s">
        <v>68</v>
      </c>
      <c r="M230" s="142">
        <v>80</v>
      </c>
      <c r="N230" s="142">
        <v>41</v>
      </c>
      <c r="O230" s="142">
        <v>40</v>
      </c>
      <c r="P230" s="88">
        <f t="shared" si="33"/>
        <v>161</v>
      </c>
      <c r="Q230" s="142">
        <v>80</v>
      </c>
      <c r="R230" s="140">
        <v>30</v>
      </c>
      <c r="S230" s="147"/>
      <c r="T230" t="str">
        <f t="shared" si="38"/>
        <v>1405</v>
      </c>
      <c r="U230" t="e">
        <f>IF((G230=VLOOKUP(T230,#REF!,2,0)),1,0)</f>
        <v>#REF!</v>
      </c>
      <c r="V230">
        <f>SUMPRODUCT((B230=[1]Sheet1!$B:$B)*(G230=[1]Sheet1!$G:$G))</f>
        <v>1</v>
      </c>
      <c r="W230" t="e">
        <f>VLOOKUP(G230,#REF!,4,0)</f>
        <v>#REF!</v>
      </c>
      <c r="X230" t="e">
        <f>VLOOKUP(G230,#REF!,5,0)</f>
        <v>#REF!</v>
      </c>
      <c r="Y230" t="e">
        <f>VLOOKUP(G230,#REF!,6,0)</f>
        <v>#REF!</v>
      </c>
      <c r="Z230">
        <f>SUMPRODUCT((B230='[2]各校各专业人数 （防止重复'!$D:$D)*(G230='[2]各校各专业人数 （防止重复'!$G:$G))</f>
        <v>1</v>
      </c>
    </row>
    <row r="231" ht="15.75" spans="1:26">
      <c r="A231">
        <f t="shared" si="37"/>
        <v>226</v>
      </c>
      <c r="B231" s="320" t="s">
        <v>227</v>
      </c>
      <c r="C231" s="116" t="s">
        <v>228</v>
      </c>
      <c r="D231" s="88" t="s">
        <v>32</v>
      </c>
      <c r="E231" s="88">
        <v>36</v>
      </c>
      <c r="F231" s="130" t="s">
        <v>133</v>
      </c>
      <c r="G231" s="128" t="s">
        <v>134</v>
      </c>
      <c r="H231" s="112"/>
      <c r="I231" s="138" t="s">
        <v>67</v>
      </c>
      <c r="J231" s="137">
        <v>3</v>
      </c>
      <c r="K231" s="127" t="s">
        <v>36</v>
      </c>
      <c r="L231" s="91" t="s">
        <v>68</v>
      </c>
      <c r="M231" s="142">
        <v>43</v>
      </c>
      <c r="N231" s="142">
        <v>80</v>
      </c>
      <c r="O231" s="142">
        <v>84</v>
      </c>
      <c r="P231" s="88">
        <f t="shared" si="33"/>
        <v>207</v>
      </c>
      <c r="Q231" s="142">
        <v>43</v>
      </c>
      <c r="R231" s="140">
        <v>60</v>
      </c>
      <c r="S231" s="147"/>
      <c r="T231" t="str">
        <f t="shared" si="38"/>
        <v>1420</v>
      </c>
      <c r="U231" t="e">
        <f>IF((G231=VLOOKUP(T231,#REF!,2,0)),1,0)</f>
        <v>#REF!</v>
      </c>
      <c r="V231">
        <f>SUMPRODUCT((B231=[1]Sheet1!$B:$B)*(G231=[1]Sheet1!$G:$G))</f>
        <v>1</v>
      </c>
      <c r="W231" t="e">
        <f>VLOOKUP(G231,#REF!,4,0)</f>
        <v>#REF!</v>
      </c>
      <c r="X231" t="e">
        <f>VLOOKUP(G231,#REF!,5,0)</f>
        <v>#REF!</v>
      </c>
      <c r="Y231" t="e">
        <f>VLOOKUP(G231,#REF!,6,0)</f>
        <v>#REF!</v>
      </c>
      <c r="Z231">
        <f>SUMPRODUCT((B231='[2]各校各专业人数 （防止重复'!$D:$D)*(G231='[2]各校各专业人数 （防止重复'!$G:$G))</f>
        <v>1</v>
      </c>
    </row>
    <row r="232" ht="15.75" spans="1:26">
      <c r="A232">
        <f t="shared" si="37"/>
        <v>227</v>
      </c>
      <c r="B232" s="320" t="s">
        <v>227</v>
      </c>
      <c r="C232" s="116" t="s">
        <v>228</v>
      </c>
      <c r="D232" s="88" t="s">
        <v>32</v>
      </c>
      <c r="E232" s="88">
        <v>37</v>
      </c>
      <c r="F232" s="88" t="s">
        <v>94</v>
      </c>
      <c r="G232" s="88" t="s">
        <v>95</v>
      </c>
      <c r="H232" s="88"/>
      <c r="I232" s="138" t="s">
        <v>67</v>
      </c>
      <c r="J232" s="103">
        <v>3</v>
      </c>
      <c r="K232" s="127" t="s">
        <v>36</v>
      </c>
      <c r="L232" s="91" t="s">
        <v>68</v>
      </c>
      <c r="M232" s="88">
        <v>0</v>
      </c>
      <c r="N232" s="88">
        <v>0</v>
      </c>
      <c r="O232" s="88">
        <v>39</v>
      </c>
      <c r="P232" s="88">
        <f t="shared" si="33"/>
        <v>39</v>
      </c>
      <c r="Q232" s="88">
        <v>0</v>
      </c>
      <c r="R232" s="88">
        <v>60</v>
      </c>
      <c r="S232" s="147"/>
      <c r="T232" t="str">
        <f t="shared" si="38"/>
        <v>0535</v>
      </c>
      <c r="U232" t="e">
        <f>IF((G232=VLOOKUP(T232,#REF!,2,0)),1,0)</f>
        <v>#REF!</v>
      </c>
      <c r="V232">
        <f>SUMPRODUCT((B232=[1]Sheet1!$B:$B)*(G232=[1]Sheet1!$G:$G))</f>
        <v>1</v>
      </c>
      <c r="W232" t="e">
        <f>VLOOKUP(G232,#REF!,4,0)</f>
        <v>#REF!</v>
      </c>
      <c r="X232" t="e">
        <f>VLOOKUP(G232,#REF!,5,0)</f>
        <v>#REF!</v>
      </c>
      <c r="Y232" t="e">
        <f>VLOOKUP(G232,#REF!,6,0)</f>
        <v>#REF!</v>
      </c>
      <c r="Z232">
        <f>SUMPRODUCT((B232='[2]各校各专业人数 （防止重复'!$D:$D)*(G232='[2]各校各专业人数 （防止重复'!$G:$G))</f>
        <v>1</v>
      </c>
    </row>
    <row r="233" ht="15.75" spans="1:26">
      <c r="A233">
        <f t="shared" si="37"/>
        <v>228</v>
      </c>
      <c r="B233" s="317" t="s">
        <v>251</v>
      </c>
      <c r="C233" t="s">
        <v>252</v>
      </c>
      <c r="D233" s="117" t="s">
        <v>32</v>
      </c>
      <c r="E233" s="117">
        <v>1</v>
      </c>
      <c r="F233" s="117" t="s">
        <v>253</v>
      </c>
      <c r="G233" s="117" t="s">
        <v>254</v>
      </c>
      <c r="H233" s="117"/>
      <c r="I233" s="117" t="s">
        <v>67</v>
      </c>
      <c r="J233" s="117">
        <v>3</v>
      </c>
      <c r="K233" s="117" t="s">
        <v>36</v>
      </c>
      <c r="L233" s="91" t="s">
        <v>68</v>
      </c>
      <c r="M233" s="143">
        <v>46</v>
      </c>
      <c r="N233" s="144">
        <v>24</v>
      </c>
      <c r="O233" s="143">
        <v>34</v>
      </c>
      <c r="P233" s="117">
        <f>SUM(M233:N233)</f>
        <v>70</v>
      </c>
      <c r="Q233" s="117">
        <v>35</v>
      </c>
      <c r="R233" s="149">
        <v>30</v>
      </c>
      <c r="S233" s="150"/>
      <c r="T233" t="str">
        <f t="shared" si="38"/>
        <v>0115</v>
      </c>
      <c r="U233" t="e">
        <f>IF((G233=VLOOKUP(T233,#REF!,2,0)),1,0)</f>
        <v>#REF!</v>
      </c>
      <c r="V233">
        <f>SUMPRODUCT((B233=[1]Sheet1!$B:$B)*(G233=[1]Sheet1!$G:$G))</f>
        <v>1</v>
      </c>
      <c r="W233" t="e">
        <f>VLOOKUP(G233,#REF!,4,0)</f>
        <v>#REF!</v>
      </c>
      <c r="X233" t="e">
        <f>VLOOKUP(G233,#REF!,5,0)</f>
        <v>#REF!</v>
      </c>
      <c r="Y233" t="e">
        <f>VLOOKUP(G233,#REF!,6,0)</f>
        <v>#REF!</v>
      </c>
      <c r="Z233">
        <f>SUMPRODUCT((B233='[2]各校各专业人数 （防止重复'!$D:$D)*(G233='[2]各校各专业人数 （防止重复'!$G:$G))</f>
        <v>1</v>
      </c>
    </row>
    <row r="234" ht="15.75" spans="1:26">
      <c r="A234">
        <f t="shared" si="37"/>
        <v>229</v>
      </c>
      <c r="B234" s="317" t="s">
        <v>251</v>
      </c>
      <c r="C234" t="s">
        <v>252</v>
      </c>
      <c r="D234" s="117" t="s">
        <v>32</v>
      </c>
      <c r="E234" s="117">
        <v>2</v>
      </c>
      <c r="F234" s="117" t="s">
        <v>76</v>
      </c>
      <c r="G234" s="117" t="s">
        <v>77</v>
      </c>
      <c r="H234" s="117"/>
      <c r="I234" s="117" t="s">
        <v>67</v>
      </c>
      <c r="J234" s="117">
        <v>3</v>
      </c>
      <c r="K234" s="117" t="s">
        <v>36</v>
      </c>
      <c r="L234" s="91" t="s">
        <v>68</v>
      </c>
      <c r="M234" s="143">
        <v>44</v>
      </c>
      <c r="N234" s="144">
        <v>20</v>
      </c>
      <c r="O234" s="143">
        <v>38</v>
      </c>
      <c r="P234" s="117">
        <f>SUM(M234:N234)</f>
        <v>64</v>
      </c>
      <c r="Q234" s="117">
        <v>30</v>
      </c>
      <c r="R234" s="149">
        <v>30</v>
      </c>
      <c r="S234" s="150"/>
      <c r="T234" t="str">
        <f t="shared" si="38"/>
        <v>0303</v>
      </c>
      <c r="U234" t="e">
        <f>IF((G234=VLOOKUP(T234,#REF!,2,0)),1,0)</f>
        <v>#REF!</v>
      </c>
      <c r="V234">
        <f>SUMPRODUCT((B234=[1]Sheet1!$B:$B)*(G234=[1]Sheet1!$G:$G))</f>
        <v>1</v>
      </c>
      <c r="W234" t="e">
        <f>VLOOKUP(G234,#REF!,4,0)</f>
        <v>#REF!</v>
      </c>
      <c r="X234" t="e">
        <f>VLOOKUP(G234,#REF!,5,0)</f>
        <v>#REF!</v>
      </c>
      <c r="Y234" t="e">
        <f>VLOOKUP(G234,#REF!,6,0)</f>
        <v>#REF!</v>
      </c>
      <c r="Z234">
        <f>SUMPRODUCT((B234='[2]各校各专业人数 （防止重复'!$D:$D)*(G234='[2]各校各专业人数 （防止重复'!$G:$G))</f>
        <v>1</v>
      </c>
    </row>
    <row r="235" ht="31.5" spans="1:26">
      <c r="A235">
        <f t="shared" si="37"/>
        <v>230</v>
      </c>
      <c r="B235" s="317" t="s">
        <v>255</v>
      </c>
      <c r="C235" t="s">
        <v>256</v>
      </c>
      <c r="D235" s="88" t="s">
        <v>32</v>
      </c>
      <c r="E235" s="103">
        <v>1</v>
      </c>
      <c r="F235" s="131" t="s">
        <v>73</v>
      </c>
      <c r="G235" s="117" t="s">
        <v>34</v>
      </c>
      <c r="H235" s="103"/>
      <c r="I235" s="103" t="s">
        <v>67</v>
      </c>
      <c r="J235" s="117">
        <v>3</v>
      </c>
      <c r="K235" s="88">
        <v>7800</v>
      </c>
      <c r="L235" s="91" t="s">
        <v>68</v>
      </c>
      <c r="M235" s="143">
        <v>28</v>
      </c>
      <c r="N235" s="143">
        <v>40</v>
      </c>
      <c r="O235" s="143">
        <v>158</v>
      </c>
      <c r="P235" s="88">
        <f t="shared" ref="P235:P250" si="39">M235+N235+O235</f>
        <v>226</v>
      </c>
      <c r="Q235" s="143">
        <v>28</v>
      </c>
      <c r="R235" s="151">
        <v>40</v>
      </c>
      <c r="S235" s="152"/>
      <c r="T235" t="str">
        <f t="shared" si="38"/>
        <v>0203</v>
      </c>
      <c r="U235" t="e">
        <f>IF((G235=VLOOKUP(T235,#REF!,2,0)),1,0)</f>
        <v>#REF!</v>
      </c>
      <c r="V235">
        <f>SUMPRODUCT((B235=[1]Sheet1!$B:$B)*(G235=[1]Sheet1!$G:$G))</f>
        <v>2</v>
      </c>
      <c r="W235" t="e">
        <f>VLOOKUP(G235,#REF!,4,0)</f>
        <v>#REF!</v>
      </c>
      <c r="X235" t="e">
        <f>VLOOKUP(G235,#REF!,5,0)</f>
        <v>#REF!</v>
      </c>
      <c r="Y235" t="e">
        <f>VLOOKUP(G235,#REF!,6,0)</f>
        <v>#REF!</v>
      </c>
      <c r="Z235">
        <f>SUMPRODUCT((B235='[2]各校各专业人数 （防止重复'!$D:$D)*(G235='[2]各校各专业人数 （防止重复'!$G:$G))</f>
        <v>1</v>
      </c>
    </row>
    <row r="236" ht="31.5" spans="1:26">
      <c r="A236">
        <f t="shared" si="37"/>
        <v>231</v>
      </c>
      <c r="B236" s="317" t="s">
        <v>255</v>
      </c>
      <c r="C236" t="s">
        <v>256</v>
      </c>
      <c r="D236" s="88" t="s">
        <v>32</v>
      </c>
      <c r="E236" s="103">
        <v>2</v>
      </c>
      <c r="F236" s="321" t="s">
        <v>257</v>
      </c>
      <c r="G236" s="117" t="s">
        <v>258</v>
      </c>
      <c r="H236" s="88"/>
      <c r="I236" s="88" t="s">
        <v>67</v>
      </c>
      <c r="J236" s="117">
        <v>3</v>
      </c>
      <c r="K236" s="88">
        <v>7800</v>
      </c>
      <c r="L236" s="91" t="s">
        <v>68</v>
      </c>
      <c r="M236" s="143">
        <v>0</v>
      </c>
      <c r="N236" s="143">
        <v>0</v>
      </c>
      <c r="O236" s="143">
        <v>0</v>
      </c>
      <c r="P236" s="88">
        <v>0</v>
      </c>
      <c r="Q236" s="143">
        <v>0</v>
      </c>
      <c r="R236" s="151">
        <v>40</v>
      </c>
      <c r="S236" s="152"/>
      <c r="T236" t="str">
        <f t="shared" si="38"/>
        <v>0218</v>
      </c>
      <c r="U236" t="e">
        <f>IF((G236=VLOOKUP(T236,#REF!,2,0)),1,0)</f>
        <v>#REF!</v>
      </c>
      <c r="V236">
        <f>SUMPRODUCT((B236=[1]Sheet1!$B:$B)*(G236=[1]Sheet1!$G:$G))</f>
        <v>1</v>
      </c>
      <c r="W236" t="e">
        <f>VLOOKUP(G236,#REF!,4,0)</f>
        <v>#REF!</v>
      </c>
      <c r="X236" t="e">
        <f>VLOOKUP(G236,#REF!,5,0)</f>
        <v>#REF!</v>
      </c>
      <c r="Y236" t="e">
        <f>VLOOKUP(G236,#REF!,6,0)</f>
        <v>#REF!</v>
      </c>
      <c r="Z236">
        <f>SUMPRODUCT((B236='[2]各校各专业人数 （防止重复'!$D:$D)*(G236='[2]各校各专业人数 （防止重复'!$G:$G))</f>
        <v>0</v>
      </c>
    </row>
    <row r="237" ht="15.75" spans="1:26">
      <c r="A237">
        <f t="shared" ref="A237:A246" si="40">ROW()-5</f>
        <v>232</v>
      </c>
      <c r="B237" s="317" t="s">
        <v>255</v>
      </c>
      <c r="C237" t="s">
        <v>256</v>
      </c>
      <c r="D237" s="88" t="s">
        <v>32</v>
      </c>
      <c r="E237" s="103">
        <v>3</v>
      </c>
      <c r="F237" s="131" t="s">
        <v>76</v>
      </c>
      <c r="G237" s="117" t="s">
        <v>77</v>
      </c>
      <c r="H237" s="88"/>
      <c r="I237" s="88" t="s">
        <v>67</v>
      </c>
      <c r="J237" s="117">
        <v>3</v>
      </c>
      <c r="K237" s="88">
        <v>7800</v>
      </c>
      <c r="L237" s="91" t="s">
        <v>68</v>
      </c>
      <c r="M237" s="143">
        <v>0</v>
      </c>
      <c r="N237" s="143">
        <v>16</v>
      </c>
      <c r="O237" s="143">
        <v>0</v>
      </c>
      <c r="P237" s="88">
        <f t="shared" si="39"/>
        <v>16</v>
      </c>
      <c r="Q237" s="143">
        <v>0</v>
      </c>
      <c r="R237" s="151">
        <v>40</v>
      </c>
      <c r="S237" s="152"/>
      <c r="T237" t="str">
        <f t="shared" si="38"/>
        <v>0303</v>
      </c>
      <c r="U237" t="e">
        <f>IF((G237=VLOOKUP(T237,#REF!,2,0)),1,0)</f>
        <v>#REF!</v>
      </c>
      <c r="V237">
        <f>SUMPRODUCT((B237=[1]Sheet1!$B:$B)*(G237=[1]Sheet1!$G:$G))</f>
        <v>1</v>
      </c>
      <c r="W237" t="e">
        <f>VLOOKUP(G237,#REF!,4,0)</f>
        <v>#REF!</v>
      </c>
      <c r="X237" t="e">
        <f>VLOOKUP(G237,#REF!,5,0)</f>
        <v>#REF!</v>
      </c>
      <c r="Y237" t="e">
        <f>VLOOKUP(G237,#REF!,6,0)</f>
        <v>#REF!</v>
      </c>
      <c r="Z237">
        <f>SUMPRODUCT((B237='[2]各校各专业人数 （防止重复'!$D:$D)*(G237='[2]各校各专业人数 （防止重复'!$G:$G))</f>
        <v>1</v>
      </c>
    </row>
    <row r="238" ht="15.75" spans="1:26">
      <c r="A238">
        <f t="shared" si="40"/>
        <v>233</v>
      </c>
      <c r="B238" s="317" t="s">
        <v>255</v>
      </c>
      <c r="C238" t="s">
        <v>256</v>
      </c>
      <c r="D238" s="88" t="s">
        <v>32</v>
      </c>
      <c r="E238" s="103">
        <v>4</v>
      </c>
      <c r="F238" s="131" t="s">
        <v>74</v>
      </c>
      <c r="G238" s="117" t="s">
        <v>75</v>
      </c>
      <c r="H238" s="88"/>
      <c r="I238" s="88" t="s">
        <v>67</v>
      </c>
      <c r="J238" s="117">
        <v>3</v>
      </c>
      <c r="K238" s="88">
        <v>7800</v>
      </c>
      <c r="L238" s="91" t="s">
        <v>68</v>
      </c>
      <c r="M238" s="143">
        <v>117</v>
      </c>
      <c r="N238" s="143">
        <v>12</v>
      </c>
      <c r="O238" s="143">
        <v>32</v>
      </c>
      <c r="P238" s="88">
        <f t="shared" si="39"/>
        <v>161</v>
      </c>
      <c r="Q238" s="143">
        <v>117</v>
      </c>
      <c r="R238" s="151">
        <v>40</v>
      </c>
      <c r="S238" s="152"/>
      <c r="T238" t="str">
        <f t="shared" si="38"/>
        <v>0301</v>
      </c>
      <c r="U238" t="e">
        <f>IF((G238=VLOOKUP(T238,#REF!,2,0)),1,0)</f>
        <v>#REF!</v>
      </c>
      <c r="V238">
        <f>SUMPRODUCT((B238=[1]Sheet1!$B:$B)*(G238=[1]Sheet1!$G:$G))</f>
        <v>1</v>
      </c>
      <c r="W238" t="e">
        <f>VLOOKUP(G238,#REF!,4,0)</f>
        <v>#REF!</v>
      </c>
      <c r="X238" t="e">
        <f>VLOOKUP(G238,#REF!,5,0)</f>
        <v>#REF!</v>
      </c>
      <c r="Y238" t="e">
        <f>VLOOKUP(G238,#REF!,6,0)</f>
        <v>#REF!</v>
      </c>
      <c r="Z238">
        <f>SUMPRODUCT((B238='[2]各校各专业人数 （防止重复'!$D:$D)*(G238='[2]各校各专业人数 （防止重复'!$G:$G))</f>
        <v>1</v>
      </c>
    </row>
    <row r="239" ht="15.75" spans="1:26">
      <c r="A239">
        <f t="shared" si="40"/>
        <v>234</v>
      </c>
      <c r="B239" s="317" t="s">
        <v>255</v>
      </c>
      <c r="C239" t="s">
        <v>256</v>
      </c>
      <c r="D239" s="88" t="s">
        <v>32</v>
      </c>
      <c r="E239" s="103">
        <v>5</v>
      </c>
      <c r="F239" s="131" t="s">
        <v>146</v>
      </c>
      <c r="G239" s="117" t="s">
        <v>147</v>
      </c>
      <c r="H239" s="88"/>
      <c r="I239" s="88" t="s">
        <v>67</v>
      </c>
      <c r="J239" s="117">
        <v>3</v>
      </c>
      <c r="K239" s="88">
        <v>7800</v>
      </c>
      <c r="L239" s="91" t="s">
        <v>68</v>
      </c>
      <c r="M239" s="143">
        <v>0</v>
      </c>
      <c r="N239" s="143">
        <v>21</v>
      </c>
      <c r="O239" s="143">
        <v>13</v>
      </c>
      <c r="P239" s="88">
        <f t="shared" si="39"/>
        <v>34</v>
      </c>
      <c r="Q239" s="143">
        <v>0</v>
      </c>
      <c r="R239" s="151">
        <v>40</v>
      </c>
      <c r="S239" s="152"/>
      <c r="T239" t="str">
        <f t="shared" si="38"/>
        <v>0306</v>
      </c>
      <c r="U239" t="e">
        <f>IF((G239=VLOOKUP(T239,#REF!,2,0)),1,0)</f>
        <v>#REF!</v>
      </c>
      <c r="V239">
        <f>SUMPRODUCT((B239=[1]Sheet1!$B:$B)*(G239=[1]Sheet1!$G:$G))</f>
        <v>1</v>
      </c>
      <c r="W239" t="e">
        <f>VLOOKUP(G239,#REF!,4,0)</f>
        <v>#REF!</v>
      </c>
      <c r="X239" t="e">
        <f>VLOOKUP(G239,#REF!,5,0)</f>
        <v>#REF!</v>
      </c>
      <c r="Y239" t="e">
        <f>VLOOKUP(G239,#REF!,6,0)</f>
        <v>#REF!</v>
      </c>
      <c r="Z239">
        <f>SUMPRODUCT((B239='[2]各校各专业人数 （防止重复'!$D:$D)*(G239='[2]各校各专业人数 （防止重复'!$G:$G))</f>
        <v>1</v>
      </c>
    </row>
    <row r="240" ht="31.5" spans="1:26">
      <c r="A240">
        <f t="shared" si="40"/>
        <v>235</v>
      </c>
      <c r="B240" s="317" t="s">
        <v>255</v>
      </c>
      <c r="C240" t="s">
        <v>256</v>
      </c>
      <c r="D240" s="88" t="s">
        <v>32</v>
      </c>
      <c r="E240" s="103">
        <v>6</v>
      </c>
      <c r="F240" s="131" t="s">
        <v>259</v>
      </c>
      <c r="G240" s="117" t="s">
        <v>260</v>
      </c>
      <c r="H240" s="88"/>
      <c r="I240" s="88" t="s">
        <v>67</v>
      </c>
      <c r="J240" s="117">
        <v>3</v>
      </c>
      <c r="K240" s="88">
        <v>7800</v>
      </c>
      <c r="L240" s="91" t="s">
        <v>68</v>
      </c>
      <c r="M240" s="143">
        <v>38</v>
      </c>
      <c r="N240" s="143">
        <v>16</v>
      </c>
      <c r="O240" s="143">
        <v>122</v>
      </c>
      <c r="P240" s="88">
        <f t="shared" si="39"/>
        <v>176</v>
      </c>
      <c r="Q240" s="143">
        <v>38</v>
      </c>
      <c r="R240" s="151">
        <v>40</v>
      </c>
      <c r="S240" s="152"/>
      <c r="T240" t="str">
        <f t="shared" si="38"/>
        <v>0431</v>
      </c>
      <c r="U240" t="e">
        <f>IF((G240=VLOOKUP(T240,#REF!,2,0)),1,0)</f>
        <v>#REF!</v>
      </c>
      <c r="V240">
        <f>SUMPRODUCT((B240=[1]Sheet1!$B:$B)*(G240=[1]Sheet1!$G:$G))</f>
        <v>1</v>
      </c>
      <c r="W240" t="e">
        <f>VLOOKUP(G240,#REF!,4,0)</f>
        <v>#REF!</v>
      </c>
      <c r="X240" t="e">
        <f>VLOOKUP(G240,#REF!,5,0)</f>
        <v>#REF!</v>
      </c>
      <c r="Y240" t="e">
        <f>VLOOKUP(G240,#REF!,6,0)</f>
        <v>#REF!</v>
      </c>
      <c r="Z240">
        <f>SUMPRODUCT((B240='[2]各校各专业人数 （防止重复'!$D:$D)*(G240='[2]各校各专业人数 （防止重复'!$G:$G))</f>
        <v>1</v>
      </c>
    </row>
    <row r="241" ht="15.75" spans="1:26">
      <c r="A241">
        <f t="shared" si="40"/>
        <v>236</v>
      </c>
      <c r="B241" s="317" t="s">
        <v>255</v>
      </c>
      <c r="C241" t="s">
        <v>256</v>
      </c>
      <c r="D241" s="88" t="s">
        <v>32</v>
      </c>
      <c r="E241" s="103">
        <v>7</v>
      </c>
      <c r="F241" s="131" t="s">
        <v>261</v>
      </c>
      <c r="G241" s="117" t="s">
        <v>262</v>
      </c>
      <c r="H241" s="44" t="s">
        <v>263</v>
      </c>
      <c r="I241" s="88" t="s">
        <v>67</v>
      </c>
      <c r="J241" s="117">
        <v>3</v>
      </c>
      <c r="K241" s="88">
        <v>7800</v>
      </c>
      <c r="L241" s="91" t="s">
        <v>68</v>
      </c>
      <c r="M241" s="143">
        <v>0</v>
      </c>
      <c r="N241" s="143">
        <v>1</v>
      </c>
      <c r="O241" s="143">
        <v>0</v>
      </c>
      <c r="P241" s="88">
        <f t="shared" si="39"/>
        <v>1</v>
      </c>
      <c r="Q241" s="143">
        <v>0</v>
      </c>
      <c r="R241" s="151">
        <v>40</v>
      </c>
      <c r="S241" s="152"/>
      <c r="T241" t="str">
        <f t="shared" si="38"/>
        <v>0433</v>
      </c>
      <c r="U241" t="e">
        <f>IF((G241=VLOOKUP(T241,#REF!,2,0)),1,0)</f>
        <v>#REF!</v>
      </c>
      <c r="V241">
        <f>SUMPRODUCT((B241=[1]Sheet1!$B:$B)*(G241=[1]Sheet1!$G:$G))</f>
        <v>1</v>
      </c>
      <c r="W241" t="e">
        <f>VLOOKUP(G241,#REF!,4,0)</f>
        <v>#REF!</v>
      </c>
      <c r="X241" t="e">
        <f>VLOOKUP(G241,#REF!,5,0)</f>
        <v>#REF!</v>
      </c>
      <c r="Y241" t="e">
        <f>VLOOKUP(G241,#REF!,6,0)</f>
        <v>#REF!</v>
      </c>
      <c r="Z241">
        <f>SUMPRODUCT((B241='[2]各校各专业人数 （防止重复'!$D:$D)*(G241='[2]各校各专业人数 （防止重复'!$G:$G))</f>
        <v>1</v>
      </c>
    </row>
    <row r="242" ht="15.75" spans="1:26">
      <c r="A242">
        <f t="shared" si="40"/>
        <v>237</v>
      </c>
      <c r="B242" s="317" t="s">
        <v>255</v>
      </c>
      <c r="C242" t="s">
        <v>256</v>
      </c>
      <c r="D242" s="88" t="s">
        <v>32</v>
      </c>
      <c r="E242" s="103">
        <v>8</v>
      </c>
      <c r="F242" s="131" t="s">
        <v>82</v>
      </c>
      <c r="G242" s="117" t="s">
        <v>83</v>
      </c>
      <c r="H242" s="88"/>
      <c r="I242" s="88" t="s">
        <v>67</v>
      </c>
      <c r="J242" s="117">
        <v>3</v>
      </c>
      <c r="K242" s="88">
        <v>7800</v>
      </c>
      <c r="L242" s="91" t="s">
        <v>68</v>
      </c>
      <c r="M242" s="143">
        <v>125</v>
      </c>
      <c r="N242" s="143">
        <v>73</v>
      </c>
      <c r="O242" s="143">
        <v>86</v>
      </c>
      <c r="P242" s="88">
        <f t="shared" si="39"/>
        <v>284</v>
      </c>
      <c r="Q242" s="143">
        <v>125</v>
      </c>
      <c r="R242" s="151">
        <v>130</v>
      </c>
      <c r="S242" s="152"/>
      <c r="T242" t="str">
        <f t="shared" si="38"/>
        <v>0435</v>
      </c>
      <c r="U242" t="e">
        <f>IF((G242=VLOOKUP(T242,#REF!,2,0)),1,0)</f>
        <v>#REF!</v>
      </c>
      <c r="V242">
        <f>SUMPRODUCT((B242=[1]Sheet1!$B:$B)*(G242=[1]Sheet1!$G:$G))</f>
        <v>1</v>
      </c>
      <c r="W242" t="e">
        <f>VLOOKUP(G242,#REF!,4,0)</f>
        <v>#REF!</v>
      </c>
      <c r="X242" t="e">
        <f>VLOOKUP(G242,#REF!,5,0)</f>
        <v>#REF!</v>
      </c>
      <c r="Y242" t="e">
        <f>VLOOKUP(G242,#REF!,6,0)</f>
        <v>#REF!</v>
      </c>
      <c r="Z242">
        <f>SUMPRODUCT((B242='[2]各校各专业人数 （防止重复'!$D:$D)*(G242='[2]各校各专业人数 （防止重复'!$G:$G))</f>
        <v>1</v>
      </c>
    </row>
    <row r="243" ht="15.75" spans="1:26">
      <c r="A243">
        <f t="shared" si="40"/>
        <v>238</v>
      </c>
      <c r="B243" s="317" t="s">
        <v>255</v>
      </c>
      <c r="C243" t="s">
        <v>256</v>
      </c>
      <c r="D243" s="88" t="s">
        <v>32</v>
      </c>
      <c r="E243" s="103">
        <v>9</v>
      </c>
      <c r="F243" s="131" t="s">
        <v>161</v>
      </c>
      <c r="G243" s="117" t="s">
        <v>162</v>
      </c>
      <c r="H243" s="132" t="s">
        <v>222</v>
      </c>
      <c r="I243" s="88" t="s">
        <v>67</v>
      </c>
      <c r="J243" s="117">
        <v>3</v>
      </c>
      <c r="K243" s="88">
        <v>7800</v>
      </c>
      <c r="L243" s="91" t="s">
        <v>68</v>
      </c>
      <c r="M243" s="143">
        <v>131</v>
      </c>
      <c r="N243" s="143">
        <v>42</v>
      </c>
      <c r="O243" s="143">
        <v>43</v>
      </c>
      <c r="P243" s="88">
        <f t="shared" si="39"/>
        <v>216</v>
      </c>
      <c r="Q243" s="143">
        <v>131</v>
      </c>
      <c r="R243" s="151">
        <v>120</v>
      </c>
      <c r="S243" s="152"/>
      <c r="T243" t="str">
        <f t="shared" si="38"/>
        <v>0515</v>
      </c>
      <c r="U243" t="e">
        <f>IF((G243=VLOOKUP(T243,#REF!,2,0)),1,0)</f>
        <v>#REF!</v>
      </c>
      <c r="V243">
        <f>SUMPRODUCT((B243=[1]Sheet1!$B:$B)*(G243=[1]Sheet1!$G:$G))</f>
        <v>2</v>
      </c>
      <c r="W243" t="e">
        <f>VLOOKUP(G243,#REF!,4,0)</f>
        <v>#REF!</v>
      </c>
      <c r="X243" t="e">
        <f>VLOOKUP(G243,#REF!,5,0)</f>
        <v>#REF!</v>
      </c>
      <c r="Y243" t="e">
        <f>VLOOKUP(G243,#REF!,6,0)</f>
        <v>#REF!</v>
      </c>
      <c r="Z243">
        <f>SUMPRODUCT((B243='[2]各校各专业人数 （防止重复'!$D:$D)*(G243='[2]各校各专业人数 （防止重复'!$G:$G))</f>
        <v>1</v>
      </c>
    </row>
    <row r="244" ht="15.75" spans="1:26">
      <c r="A244">
        <f t="shared" si="40"/>
        <v>239</v>
      </c>
      <c r="B244" s="317" t="s">
        <v>255</v>
      </c>
      <c r="C244" t="s">
        <v>256</v>
      </c>
      <c r="D244" s="88" t="s">
        <v>32</v>
      </c>
      <c r="E244" s="103">
        <v>10</v>
      </c>
      <c r="F244" s="131" t="s">
        <v>84</v>
      </c>
      <c r="G244" s="117" t="s">
        <v>85</v>
      </c>
      <c r="H244" s="88"/>
      <c r="I244" s="88" t="s">
        <v>67</v>
      </c>
      <c r="J244" s="117">
        <v>3</v>
      </c>
      <c r="K244" s="88">
        <v>7800</v>
      </c>
      <c r="L244" s="91" t="s">
        <v>68</v>
      </c>
      <c r="M244" s="143">
        <v>0</v>
      </c>
      <c r="N244" s="143">
        <v>0</v>
      </c>
      <c r="O244" s="143">
        <v>39</v>
      </c>
      <c r="P244" s="88">
        <f t="shared" si="39"/>
        <v>39</v>
      </c>
      <c r="Q244" s="143">
        <v>0</v>
      </c>
      <c r="R244" s="151">
        <v>130</v>
      </c>
      <c r="S244" s="152"/>
      <c r="T244" t="str">
        <f t="shared" si="38"/>
        <v>0439</v>
      </c>
      <c r="U244" t="e">
        <f>IF((G244=VLOOKUP(T244,#REF!,2,0)),1,0)</f>
        <v>#REF!</v>
      </c>
      <c r="V244">
        <f>SUMPRODUCT((B244=[1]Sheet1!$B:$B)*(G244=[1]Sheet1!$G:$G))</f>
        <v>1</v>
      </c>
      <c r="W244" t="e">
        <f>VLOOKUP(G244,#REF!,4,0)</f>
        <v>#REF!</v>
      </c>
      <c r="X244" t="e">
        <f>VLOOKUP(G244,#REF!,5,0)</f>
        <v>#REF!</v>
      </c>
      <c r="Y244" t="e">
        <f>VLOOKUP(G244,#REF!,6,0)</f>
        <v>#REF!</v>
      </c>
      <c r="Z244">
        <f>SUMPRODUCT((B244='[2]各校各专业人数 （防止重复'!$D:$D)*(G244='[2]各校各专业人数 （防止重复'!$G:$G))</f>
        <v>1</v>
      </c>
    </row>
    <row r="245" ht="15.75" spans="1:26">
      <c r="A245">
        <f t="shared" si="40"/>
        <v>240</v>
      </c>
      <c r="B245" s="317" t="s">
        <v>255</v>
      </c>
      <c r="C245" t="s">
        <v>256</v>
      </c>
      <c r="D245" s="88" t="s">
        <v>32</v>
      </c>
      <c r="E245" s="103">
        <v>11</v>
      </c>
      <c r="F245" s="131" t="s">
        <v>96</v>
      </c>
      <c r="G245" s="117" t="s">
        <v>60</v>
      </c>
      <c r="H245" s="88"/>
      <c r="I245" s="88" t="s">
        <v>67</v>
      </c>
      <c r="J245" s="117">
        <v>3</v>
      </c>
      <c r="K245" s="88">
        <v>7800</v>
      </c>
      <c r="L245" s="91" t="s">
        <v>68</v>
      </c>
      <c r="M245" s="143">
        <v>46</v>
      </c>
      <c r="N245" s="143">
        <v>59</v>
      </c>
      <c r="O245" s="143">
        <v>262</v>
      </c>
      <c r="P245" s="88">
        <f t="shared" si="39"/>
        <v>367</v>
      </c>
      <c r="Q245" s="143">
        <v>46</v>
      </c>
      <c r="R245" s="151">
        <v>40</v>
      </c>
      <c r="S245" s="152"/>
      <c r="T245" t="str">
        <f t="shared" si="38"/>
        <v>0603</v>
      </c>
      <c r="U245" t="e">
        <f>IF((G245=VLOOKUP(T245,#REF!,2,0)),1,0)</f>
        <v>#REF!</v>
      </c>
      <c r="V245">
        <f>SUMPRODUCT((B245=[1]Sheet1!$B:$B)*(G245=[1]Sheet1!$G:$G))</f>
        <v>2</v>
      </c>
      <c r="W245" t="e">
        <f>VLOOKUP(G245,#REF!,4,0)</f>
        <v>#REF!</v>
      </c>
      <c r="X245" t="e">
        <f>VLOOKUP(G245,#REF!,5,0)</f>
        <v>#REF!</v>
      </c>
      <c r="Y245" t="e">
        <f>VLOOKUP(G245,#REF!,6,0)</f>
        <v>#REF!</v>
      </c>
      <c r="Z245">
        <f>SUMPRODUCT((B245='[2]各校各专业人数 （防止重复'!$D:$D)*(G245='[2]各校各专业人数 （防止重复'!$G:$G))</f>
        <v>1</v>
      </c>
    </row>
    <row r="246" ht="15.75" spans="1:26">
      <c r="A246">
        <f t="shared" si="40"/>
        <v>241</v>
      </c>
      <c r="B246" s="317" t="s">
        <v>255</v>
      </c>
      <c r="C246" t="s">
        <v>256</v>
      </c>
      <c r="D246" s="88" t="s">
        <v>32</v>
      </c>
      <c r="E246" s="103">
        <v>12</v>
      </c>
      <c r="F246" s="131" t="s">
        <v>264</v>
      </c>
      <c r="G246" s="117" t="s">
        <v>265</v>
      </c>
      <c r="H246" s="88"/>
      <c r="I246" s="88" t="s">
        <v>67</v>
      </c>
      <c r="J246" s="117">
        <v>3</v>
      </c>
      <c r="K246" s="88">
        <v>7800</v>
      </c>
      <c r="L246" s="91" t="s">
        <v>68</v>
      </c>
      <c r="M246" s="143">
        <v>0</v>
      </c>
      <c r="N246" s="143">
        <v>0</v>
      </c>
      <c r="O246" s="143">
        <v>11</v>
      </c>
      <c r="P246" s="88">
        <f t="shared" si="39"/>
        <v>11</v>
      </c>
      <c r="Q246" s="143">
        <v>0</v>
      </c>
      <c r="R246" s="151">
        <v>40</v>
      </c>
      <c r="S246" s="152"/>
      <c r="T246" t="str">
        <f t="shared" si="38"/>
        <v>0605</v>
      </c>
      <c r="U246" t="e">
        <f>IF((G246=VLOOKUP(T246,#REF!,2,0)),1,0)</f>
        <v>#REF!</v>
      </c>
      <c r="V246">
        <f>SUMPRODUCT((B246=[1]Sheet1!$B:$B)*(G246=[1]Sheet1!$G:$G))</f>
        <v>2</v>
      </c>
      <c r="W246" t="e">
        <f>VLOOKUP(G246,#REF!,4,0)</f>
        <v>#REF!</v>
      </c>
      <c r="X246" t="e">
        <f>VLOOKUP(G246,#REF!,5,0)</f>
        <v>#REF!</v>
      </c>
      <c r="Y246" t="e">
        <f>VLOOKUP(G246,#REF!,6,0)</f>
        <v>#REF!</v>
      </c>
      <c r="Z246">
        <f>SUMPRODUCT((B246='[2]各校各专业人数 （防止重复'!$D:$D)*(G246='[2]各校各专业人数 （防止重复'!$G:$G))</f>
        <v>1</v>
      </c>
    </row>
    <row r="247" ht="15.75" spans="1:26">
      <c r="A247">
        <f t="shared" ref="A247:A256" si="41">ROW()-5</f>
        <v>242</v>
      </c>
      <c r="B247" s="317" t="s">
        <v>255</v>
      </c>
      <c r="C247" t="s">
        <v>256</v>
      </c>
      <c r="D247" s="88" t="s">
        <v>32</v>
      </c>
      <c r="E247" s="103">
        <v>13</v>
      </c>
      <c r="F247" s="131" t="s">
        <v>223</v>
      </c>
      <c r="G247" s="117" t="s">
        <v>224</v>
      </c>
      <c r="H247" s="88"/>
      <c r="I247" s="88" t="s">
        <v>67</v>
      </c>
      <c r="J247" s="117">
        <v>3</v>
      </c>
      <c r="K247" s="88">
        <v>7800</v>
      </c>
      <c r="L247" s="91" t="s">
        <v>68</v>
      </c>
      <c r="M247" s="143">
        <v>61</v>
      </c>
      <c r="N247" s="143">
        <v>37</v>
      </c>
      <c r="O247" s="143">
        <v>44</v>
      </c>
      <c r="P247" s="88">
        <f t="shared" si="39"/>
        <v>142</v>
      </c>
      <c r="Q247" s="143">
        <v>61</v>
      </c>
      <c r="R247" s="151">
        <v>40</v>
      </c>
      <c r="S247" s="152"/>
      <c r="T247" t="str">
        <f t="shared" si="38"/>
        <v>1302</v>
      </c>
      <c r="U247" t="e">
        <f>IF((G247=VLOOKUP(T247,#REF!,2,0)),1,0)</f>
        <v>#REF!</v>
      </c>
      <c r="V247">
        <f>SUMPRODUCT((B247=[1]Sheet1!$B:$B)*(G247=[1]Sheet1!$G:$G))</f>
        <v>1</v>
      </c>
      <c r="W247" t="e">
        <f>VLOOKUP(G247,#REF!,4,0)</f>
        <v>#REF!</v>
      </c>
      <c r="X247" t="e">
        <f>VLOOKUP(G247,#REF!,5,0)</f>
        <v>#REF!</v>
      </c>
      <c r="Y247" t="e">
        <f>VLOOKUP(G247,#REF!,6,0)</f>
        <v>#REF!</v>
      </c>
      <c r="Z247">
        <f>SUMPRODUCT((B247='[2]各校各专业人数 （防止重复'!$D:$D)*(G247='[2]各校各专业人数 （防止重复'!$G:$G))</f>
        <v>1</v>
      </c>
    </row>
    <row r="248" ht="15.75" spans="1:26">
      <c r="A248">
        <f t="shared" si="41"/>
        <v>243</v>
      </c>
      <c r="B248" s="317" t="s">
        <v>255</v>
      </c>
      <c r="C248" t="s">
        <v>256</v>
      </c>
      <c r="D248" s="88" t="s">
        <v>32</v>
      </c>
      <c r="E248" s="103">
        <v>14</v>
      </c>
      <c r="F248" s="131" t="s">
        <v>225</v>
      </c>
      <c r="G248" s="117" t="s">
        <v>226</v>
      </c>
      <c r="H248" s="88"/>
      <c r="I248" s="88" t="s">
        <v>67</v>
      </c>
      <c r="J248" s="117">
        <v>3</v>
      </c>
      <c r="K248" s="88">
        <v>7800</v>
      </c>
      <c r="L248" s="91" t="s">
        <v>68</v>
      </c>
      <c r="M248" s="143">
        <v>0</v>
      </c>
      <c r="N248" s="143">
        <v>16</v>
      </c>
      <c r="O248" s="143">
        <v>15</v>
      </c>
      <c r="P248" s="88">
        <f t="shared" si="39"/>
        <v>31</v>
      </c>
      <c r="Q248" s="143">
        <v>0</v>
      </c>
      <c r="R248" s="151">
        <v>40</v>
      </c>
      <c r="S248" s="152"/>
      <c r="T248" t="str">
        <f t="shared" si="38"/>
        <v>1307</v>
      </c>
      <c r="U248" t="e">
        <f>IF((G248=VLOOKUP(T248,#REF!,2,0)),1,0)</f>
        <v>#REF!</v>
      </c>
      <c r="V248">
        <f>SUMPRODUCT((B248=[1]Sheet1!$B:$B)*(G248=[1]Sheet1!$G:$G))</f>
        <v>1</v>
      </c>
      <c r="W248" t="e">
        <f>VLOOKUP(G248,#REF!,4,0)</f>
        <v>#REF!</v>
      </c>
      <c r="X248" t="e">
        <f>VLOOKUP(G248,#REF!,5,0)</f>
        <v>#REF!</v>
      </c>
      <c r="Y248" t="e">
        <f>VLOOKUP(G248,#REF!,6,0)</f>
        <v>#REF!</v>
      </c>
      <c r="Z248">
        <f>SUMPRODUCT((B248='[2]各校各专业人数 （防止重复'!$D:$D)*(G248='[2]各校各专业人数 （防止重复'!$G:$G))</f>
        <v>1</v>
      </c>
    </row>
    <row r="249" ht="15.75" spans="1:26">
      <c r="A249">
        <f t="shared" si="41"/>
        <v>244</v>
      </c>
      <c r="B249" s="317" t="s">
        <v>255</v>
      </c>
      <c r="C249" t="s">
        <v>256</v>
      </c>
      <c r="D249" s="88" t="s">
        <v>32</v>
      </c>
      <c r="E249" s="103">
        <v>15</v>
      </c>
      <c r="F249" s="131" t="s">
        <v>249</v>
      </c>
      <c r="G249" s="117" t="s">
        <v>250</v>
      </c>
      <c r="H249" s="88"/>
      <c r="I249" s="88" t="s">
        <v>67</v>
      </c>
      <c r="J249" s="117">
        <v>3</v>
      </c>
      <c r="K249" s="88">
        <v>7800</v>
      </c>
      <c r="L249" s="91" t="s">
        <v>68</v>
      </c>
      <c r="M249" s="143">
        <v>0</v>
      </c>
      <c r="N249" s="143">
        <v>5</v>
      </c>
      <c r="O249" s="143">
        <v>8</v>
      </c>
      <c r="P249" s="88">
        <f t="shared" si="39"/>
        <v>13</v>
      </c>
      <c r="Q249" s="143">
        <v>0</v>
      </c>
      <c r="R249" s="151">
        <v>40</v>
      </c>
      <c r="S249" s="152"/>
      <c r="T249" t="str">
        <f t="shared" si="38"/>
        <v>1405</v>
      </c>
      <c r="U249" t="e">
        <f>IF((G249=VLOOKUP(T249,#REF!,2,0)),1,0)</f>
        <v>#REF!</v>
      </c>
      <c r="V249">
        <f>SUMPRODUCT((B249=[1]Sheet1!$B:$B)*(G249=[1]Sheet1!$G:$G))</f>
        <v>1</v>
      </c>
      <c r="W249" t="e">
        <f>VLOOKUP(G249,#REF!,4,0)</f>
        <v>#REF!</v>
      </c>
      <c r="X249" t="e">
        <f>VLOOKUP(G249,#REF!,5,0)</f>
        <v>#REF!</v>
      </c>
      <c r="Y249" t="e">
        <f>VLOOKUP(G249,#REF!,6,0)</f>
        <v>#REF!</v>
      </c>
      <c r="Z249">
        <f>SUMPRODUCT((B249='[2]各校各专业人数 （防止重复'!$D:$D)*(G249='[2]各校各专业人数 （防止重复'!$G:$G))</f>
        <v>1</v>
      </c>
    </row>
    <row r="250" ht="15.75" spans="1:26">
      <c r="A250">
        <f t="shared" si="41"/>
        <v>245</v>
      </c>
      <c r="B250" s="317" t="s">
        <v>255</v>
      </c>
      <c r="C250" t="s">
        <v>256</v>
      </c>
      <c r="D250" s="88" t="s">
        <v>32</v>
      </c>
      <c r="E250" s="103">
        <v>16</v>
      </c>
      <c r="F250" s="131" t="s">
        <v>133</v>
      </c>
      <c r="G250" s="117" t="s">
        <v>134</v>
      </c>
      <c r="H250" s="88"/>
      <c r="I250" s="88" t="s">
        <v>67</v>
      </c>
      <c r="J250" s="117">
        <v>3</v>
      </c>
      <c r="K250" s="88">
        <v>7800</v>
      </c>
      <c r="L250" s="91" t="s">
        <v>68</v>
      </c>
      <c r="M250" s="143">
        <v>0</v>
      </c>
      <c r="N250" s="143">
        <v>15</v>
      </c>
      <c r="O250" s="143">
        <v>17</v>
      </c>
      <c r="P250" s="88">
        <f t="shared" si="39"/>
        <v>32</v>
      </c>
      <c r="Q250" s="143">
        <v>0</v>
      </c>
      <c r="R250" s="151">
        <v>40</v>
      </c>
      <c r="S250" s="152"/>
      <c r="T250" t="str">
        <f t="shared" si="38"/>
        <v>1420</v>
      </c>
      <c r="U250" t="e">
        <f>IF((G250=VLOOKUP(T250,#REF!,2,0)),1,0)</f>
        <v>#REF!</v>
      </c>
      <c r="V250">
        <f>SUMPRODUCT((B250=[1]Sheet1!$B:$B)*(G250=[1]Sheet1!$G:$G))</f>
        <v>2</v>
      </c>
      <c r="W250" t="e">
        <f>VLOOKUP(G250,#REF!,4,0)</f>
        <v>#REF!</v>
      </c>
      <c r="X250" t="e">
        <f>VLOOKUP(G250,#REF!,5,0)</f>
        <v>#REF!</v>
      </c>
      <c r="Y250" t="e">
        <f>VLOOKUP(G250,#REF!,6,0)</f>
        <v>#REF!</v>
      </c>
      <c r="Z250">
        <f>SUMPRODUCT((B250='[2]各校各专业人数 （防止重复'!$D:$D)*(G250='[2]各校各专业人数 （防止重复'!$G:$G))</f>
        <v>1</v>
      </c>
    </row>
    <row r="251" ht="31.5" spans="1:28">
      <c r="A251">
        <f t="shared" si="41"/>
        <v>246</v>
      </c>
      <c r="B251" s="317" t="s">
        <v>266</v>
      </c>
      <c r="C251" t="s">
        <v>267</v>
      </c>
      <c r="D251" s="118" t="s">
        <v>32</v>
      </c>
      <c r="E251" s="118">
        <v>1</v>
      </c>
      <c r="F251" s="118" t="s">
        <v>73</v>
      </c>
      <c r="G251" s="118" t="s">
        <v>34</v>
      </c>
      <c r="H251" s="118"/>
      <c r="I251" s="118" t="s">
        <v>67</v>
      </c>
      <c r="J251" s="117">
        <v>3</v>
      </c>
      <c r="K251" s="118">
        <v>8000</v>
      </c>
      <c r="L251" s="91" t="s">
        <v>68</v>
      </c>
      <c r="M251" s="118">
        <v>0</v>
      </c>
      <c r="N251" s="118">
        <v>0</v>
      </c>
      <c r="O251" s="118">
        <v>0</v>
      </c>
      <c r="P251" s="118">
        <v>0</v>
      </c>
      <c r="Q251" s="118">
        <v>0</v>
      </c>
      <c r="R251" s="118">
        <v>30</v>
      </c>
      <c r="S251" s="118" t="s">
        <v>268</v>
      </c>
      <c r="T251" t="str">
        <f t="shared" si="38"/>
        <v>0203</v>
      </c>
      <c r="U251" t="e">
        <f>IF((G251=VLOOKUP(T251,#REF!,2,0)),1,0)</f>
        <v>#REF!</v>
      </c>
      <c r="V251">
        <f>SUMPRODUCT((B251=[1]Sheet1!$B:$B)*(G251=[1]Sheet1!$G:$G))</f>
        <v>0</v>
      </c>
      <c r="W251" t="e">
        <f>VLOOKUP(G251,#REF!,4,0)</f>
        <v>#REF!</v>
      </c>
      <c r="X251" t="e">
        <f>VLOOKUP(G251,#REF!,5,0)</f>
        <v>#REF!</v>
      </c>
      <c r="Y251" t="e">
        <f>VLOOKUP(G251,#REF!,6,0)</f>
        <v>#REF!</v>
      </c>
      <c r="Z251">
        <f>SUMPRODUCT((B251='[2]各校各专业人数 （防止重复'!$D:$D)*(G251='[2]各校各专业人数 （防止重复'!$G:$G))</f>
        <v>0</v>
      </c>
      <c r="AA251">
        <v>1</v>
      </c>
      <c r="AB251">
        <v>0</v>
      </c>
    </row>
    <row r="252" ht="31.5" spans="1:28">
      <c r="A252">
        <f t="shared" si="41"/>
        <v>247</v>
      </c>
      <c r="B252" s="317" t="s">
        <v>266</v>
      </c>
      <c r="C252" t="s">
        <v>267</v>
      </c>
      <c r="D252" s="118" t="s">
        <v>32</v>
      </c>
      <c r="E252" s="118">
        <v>2</v>
      </c>
      <c r="F252" s="118" t="s">
        <v>269</v>
      </c>
      <c r="G252" s="118" t="s">
        <v>270</v>
      </c>
      <c r="H252" s="118"/>
      <c r="I252" s="118" t="s">
        <v>67</v>
      </c>
      <c r="J252" s="117">
        <v>3</v>
      </c>
      <c r="K252" s="118">
        <v>8000</v>
      </c>
      <c r="L252" s="91" t="s">
        <v>68</v>
      </c>
      <c r="M252" s="118">
        <v>0</v>
      </c>
      <c r="N252" s="118">
        <v>0</v>
      </c>
      <c r="O252" s="118">
        <v>0</v>
      </c>
      <c r="P252" s="118">
        <v>0</v>
      </c>
      <c r="Q252" s="118">
        <v>0</v>
      </c>
      <c r="R252" s="118">
        <v>30</v>
      </c>
      <c r="S252" s="118" t="s">
        <v>268</v>
      </c>
      <c r="T252" t="str">
        <f t="shared" si="38"/>
        <v>0205</v>
      </c>
      <c r="U252" t="e">
        <f>IF((G252=VLOOKUP(T252,#REF!,2,0)),1,0)</f>
        <v>#REF!</v>
      </c>
      <c r="V252">
        <f>SUMPRODUCT((B252=[1]Sheet1!$B:$B)*(G252=[1]Sheet1!$G:$G))</f>
        <v>0</v>
      </c>
      <c r="W252" t="e">
        <f>VLOOKUP(G252,#REF!,4,0)</f>
        <v>#REF!</v>
      </c>
      <c r="X252" t="e">
        <f>VLOOKUP(G252,#REF!,5,0)</f>
        <v>#REF!</v>
      </c>
      <c r="Y252" t="e">
        <f>VLOOKUP(G252,#REF!,6,0)</f>
        <v>#REF!</v>
      </c>
      <c r="Z252">
        <f>SUMPRODUCT((B252='[2]各校各专业人数 （防止重复'!$D:$D)*(G252='[2]各校各专业人数 （防止重复'!$G:$G))</f>
        <v>0</v>
      </c>
      <c r="AA252">
        <v>1</v>
      </c>
      <c r="AB252">
        <v>0</v>
      </c>
    </row>
    <row r="253" ht="15.75" spans="1:28">
      <c r="A253">
        <f t="shared" si="41"/>
        <v>248</v>
      </c>
      <c r="B253" s="317" t="s">
        <v>266</v>
      </c>
      <c r="C253" t="s">
        <v>267</v>
      </c>
      <c r="D253" s="118" t="s">
        <v>32</v>
      </c>
      <c r="E253" s="118">
        <v>3</v>
      </c>
      <c r="F253" s="118" t="s">
        <v>178</v>
      </c>
      <c r="G253" s="118" t="s">
        <v>179</v>
      </c>
      <c r="H253" s="118"/>
      <c r="I253" s="118" t="s">
        <v>67</v>
      </c>
      <c r="J253" s="117">
        <v>3</v>
      </c>
      <c r="K253" s="118">
        <v>8000</v>
      </c>
      <c r="L253" s="91" t="s">
        <v>68</v>
      </c>
      <c r="M253" s="118">
        <v>0</v>
      </c>
      <c r="N253" s="118">
        <v>0</v>
      </c>
      <c r="O253" s="118">
        <v>0</v>
      </c>
      <c r="P253" s="118">
        <v>0</v>
      </c>
      <c r="Q253" s="118">
        <v>0</v>
      </c>
      <c r="R253" s="118">
        <v>30</v>
      </c>
      <c r="S253" s="118" t="s">
        <v>268</v>
      </c>
      <c r="T253" t="str">
        <f t="shared" si="38"/>
        <v>0216</v>
      </c>
      <c r="U253" t="e">
        <f>IF((G253=VLOOKUP(T253,#REF!,2,0)),1,0)</f>
        <v>#REF!</v>
      </c>
      <c r="V253">
        <f>SUMPRODUCT((B253=[1]Sheet1!$B:$B)*(G253=[1]Sheet1!$G:$G))</f>
        <v>0</v>
      </c>
      <c r="W253" t="e">
        <f>VLOOKUP(G253,#REF!,4,0)</f>
        <v>#REF!</v>
      </c>
      <c r="X253" t="e">
        <f>VLOOKUP(G253,#REF!,5,0)</f>
        <v>#REF!</v>
      </c>
      <c r="Y253" t="e">
        <f>VLOOKUP(G253,#REF!,6,0)</f>
        <v>#REF!</v>
      </c>
      <c r="Z253">
        <f>SUMPRODUCT((B253='[2]各校各专业人数 （防止重复'!$D:$D)*(G253='[2]各校各专业人数 （防止重复'!$G:$G))</f>
        <v>0</v>
      </c>
      <c r="AA253">
        <v>1</v>
      </c>
      <c r="AB253">
        <v>0</v>
      </c>
    </row>
    <row r="254" ht="15.75" spans="1:27">
      <c r="A254">
        <f t="shared" si="41"/>
        <v>249</v>
      </c>
      <c r="B254" s="317" t="s">
        <v>266</v>
      </c>
      <c r="C254" t="s">
        <v>267</v>
      </c>
      <c r="D254" s="118" t="s">
        <v>32</v>
      </c>
      <c r="E254" s="118">
        <v>4</v>
      </c>
      <c r="F254" s="118" t="s">
        <v>220</v>
      </c>
      <c r="G254" s="118" t="s">
        <v>221</v>
      </c>
      <c r="H254" s="118"/>
      <c r="I254" s="118" t="s">
        <v>67</v>
      </c>
      <c r="J254" s="117">
        <v>3</v>
      </c>
      <c r="K254" s="118">
        <v>8000</v>
      </c>
      <c r="L254" s="91" t="s">
        <v>68</v>
      </c>
      <c r="M254" s="118">
        <v>0</v>
      </c>
      <c r="N254" s="118">
        <v>0</v>
      </c>
      <c r="O254" s="118">
        <v>0</v>
      </c>
      <c r="P254" s="118">
        <v>0</v>
      </c>
      <c r="Q254" s="118">
        <v>0</v>
      </c>
      <c r="R254" s="118">
        <v>30</v>
      </c>
      <c r="S254" s="118" t="s">
        <v>268</v>
      </c>
      <c r="T254" t="str">
        <f t="shared" si="38"/>
        <v>0727</v>
      </c>
      <c r="U254" t="e">
        <f>IF((G254=VLOOKUP(T254,#REF!,2,0)),1,0)</f>
        <v>#REF!</v>
      </c>
      <c r="V254">
        <f>SUMPRODUCT((B254=[1]Sheet1!$B:$B)*(G254=[1]Sheet1!$G:$G))</f>
        <v>0</v>
      </c>
      <c r="W254" t="e">
        <f>VLOOKUP(G254,#REF!,4,0)</f>
        <v>#REF!</v>
      </c>
      <c r="X254" t="e">
        <f>VLOOKUP(G254,#REF!,5,0)</f>
        <v>#REF!</v>
      </c>
      <c r="Y254" t="e">
        <f>VLOOKUP(G254,#REF!,6,0)</f>
        <v>#REF!</v>
      </c>
      <c r="Z254">
        <f>SUMPRODUCT((B254='[2]各校各专业人数 （防止重复'!$D:$D)*(G254='[2]各校各专业人数 （防止重复'!$G:$G))</f>
        <v>0</v>
      </c>
      <c r="AA254" t="s">
        <v>271</v>
      </c>
    </row>
    <row r="255" ht="15.75" spans="1:28">
      <c r="A255">
        <f t="shared" si="41"/>
        <v>250</v>
      </c>
      <c r="B255" s="317" t="s">
        <v>266</v>
      </c>
      <c r="C255" t="s">
        <v>267</v>
      </c>
      <c r="D255" s="118" t="s">
        <v>32</v>
      </c>
      <c r="E255" s="118">
        <v>5</v>
      </c>
      <c r="F255" s="118" t="s">
        <v>272</v>
      </c>
      <c r="G255" s="118" t="s">
        <v>273</v>
      </c>
      <c r="H255" s="118"/>
      <c r="I255" s="118" t="s">
        <v>67</v>
      </c>
      <c r="J255" s="117">
        <v>3</v>
      </c>
      <c r="K255" s="118">
        <v>8000</v>
      </c>
      <c r="L255" s="91" t="s">
        <v>68</v>
      </c>
      <c r="M255" s="118">
        <v>0</v>
      </c>
      <c r="N255" s="118">
        <v>0</v>
      </c>
      <c r="O255" s="118">
        <v>0</v>
      </c>
      <c r="P255" s="118">
        <v>0</v>
      </c>
      <c r="Q255" s="118">
        <v>0</v>
      </c>
      <c r="R255" s="118">
        <v>30</v>
      </c>
      <c r="S255" s="118" t="s">
        <v>268</v>
      </c>
      <c r="T255" t="str">
        <f t="shared" si="38"/>
        <v>1421</v>
      </c>
      <c r="U255" t="e">
        <f>IF((G255=VLOOKUP(T255,#REF!,2,0)),1,0)</f>
        <v>#REF!</v>
      </c>
      <c r="V255">
        <f>SUMPRODUCT((B255=[1]Sheet1!$B:$B)*(G255=[1]Sheet1!$G:$G))</f>
        <v>0</v>
      </c>
      <c r="W255" t="e">
        <f>VLOOKUP(G255,#REF!,4,0)</f>
        <v>#REF!</v>
      </c>
      <c r="X255" t="e">
        <f>VLOOKUP(G255,#REF!,5,0)</f>
        <v>#REF!</v>
      </c>
      <c r="Y255" t="e">
        <f>VLOOKUP(G255,#REF!,6,0)</f>
        <v>#REF!</v>
      </c>
      <c r="Z255">
        <f>SUMPRODUCT((B255='[2]各校各专业人数 （防止重复'!$D:$D)*(G255='[2]各校各专业人数 （防止重复'!$G:$G))</f>
        <v>0</v>
      </c>
      <c r="AA255">
        <v>1</v>
      </c>
      <c r="AB255">
        <v>0.3</v>
      </c>
    </row>
    <row r="256" ht="15.75" spans="1:26">
      <c r="A256">
        <f t="shared" si="41"/>
        <v>251</v>
      </c>
      <c r="B256" s="317" t="s">
        <v>266</v>
      </c>
      <c r="C256" t="s">
        <v>267</v>
      </c>
      <c r="D256" s="118" t="s">
        <v>32</v>
      </c>
      <c r="E256" s="118">
        <v>6</v>
      </c>
      <c r="F256" s="118" t="s">
        <v>66</v>
      </c>
      <c r="G256" s="118" t="s">
        <v>44</v>
      </c>
      <c r="H256" s="118"/>
      <c r="I256" s="118" t="s">
        <v>67</v>
      </c>
      <c r="J256" s="117">
        <v>3</v>
      </c>
      <c r="K256" s="118">
        <v>8000</v>
      </c>
      <c r="L256" s="91" t="s">
        <v>68</v>
      </c>
      <c r="M256" s="118">
        <v>17</v>
      </c>
      <c r="N256" s="118">
        <v>30</v>
      </c>
      <c r="O256" s="118">
        <v>0</v>
      </c>
      <c r="P256" s="118">
        <v>36</v>
      </c>
      <c r="Q256" s="118">
        <v>12</v>
      </c>
      <c r="R256" s="118">
        <v>30</v>
      </c>
      <c r="S256" s="118"/>
      <c r="T256" t="str">
        <f t="shared" si="38"/>
        <v>0106</v>
      </c>
      <c r="U256" t="e">
        <f>IF((G256=VLOOKUP(T256,#REF!,2,0)),1,0)</f>
        <v>#REF!</v>
      </c>
      <c r="V256">
        <f>SUMPRODUCT((B256=[1]Sheet1!$B:$B)*(G256=[1]Sheet1!$G:$G))</f>
        <v>2</v>
      </c>
      <c r="W256" t="e">
        <f>VLOOKUP(G256,#REF!,4,0)</f>
        <v>#REF!</v>
      </c>
      <c r="X256" t="e">
        <f>VLOOKUP(G256,#REF!,5,0)</f>
        <v>#REF!</v>
      </c>
      <c r="Y256" t="e">
        <f>VLOOKUP(G256,#REF!,6,0)</f>
        <v>#REF!</v>
      </c>
      <c r="Z256">
        <f>SUMPRODUCT((B256='[2]各校各专业人数 （防止重复'!$D:$D)*(G256='[2]各校各专业人数 （防止重复'!$G:$G))</f>
        <v>1</v>
      </c>
    </row>
    <row r="257" ht="15.75" spans="1:26">
      <c r="A257">
        <f t="shared" ref="A257:A266" si="42">ROW()-5</f>
        <v>252</v>
      </c>
      <c r="B257" s="317" t="s">
        <v>266</v>
      </c>
      <c r="C257" t="s">
        <v>267</v>
      </c>
      <c r="D257" s="118" t="s">
        <v>32</v>
      </c>
      <c r="E257" s="118">
        <v>7</v>
      </c>
      <c r="F257" s="118" t="s">
        <v>71</v>
      </c>
      <c r="G257" s="118" t="s">
        <v>72</v>
      </c>
      <c r="H257" s="118"/>
      <c r="I257" s="118" t="s">
        <v>67</v>
      </c>
      <c r="J257" s="117">
        <v>3</v>
      </c>
      <c r="K257" s="118">
        <v>8000</v>
      </c>
      <c r="L257" s="91" t="s">
        <v>68</v>
      </c>
      <c r="M257" s="118">
        <v>95</v>
      </c>
      <c r="N257" s="118">
        <v>130</v>
      </c>
      <c r="O257" s="118">
        <v>114</v>
      </c>
      <c r="P257" s="118">
        <v>312</v>
      </c>
      <c r="Q257" s="118">
        <v>107</v>
      </c>
      <c r="R257" s="118">
        <v>30</v>
      </c>
      <c r="S257" s="118"/>
      <c r="T257" t="str">
        <f t="shared" si="38"/>
        <v>0127</v>
      </c>
      <c r="U257" t="e">
        <f>IF((G257=VLOOKUP(T257,#REF!,2,0)),1,0)</f>
        <v>#REF!</v>
      </c>
      <c r="V257">
        <f>SUMPRODUCT((B257=[1]Sheet1!$B:$B)*(G257=[1]Sheet1!$G:$G))</f>
        <v>1</v>
      </c>
      <c r="W257" t="e">
        <f>VLOOKUP(G257,#REF!,4,0)</f>
        <v>#REF!</v>
      </c>
      <c r="X257" t="e">
        <f>VLOOKUP(G257,#REF!,5,0)</f>
        <v>#REF!</v>
      </c>
      <c r="Y257" t="e">
        <f>VLOOKUP(G257,#REF!,6,0)</f>
        <v>#REF!</v>
      </c>
      <c r="Z257">
        <f>SUMPRODUCT((B257='[2]各校各专业人数 （防止重复'!$D:$D)*(G257='[2]各校各专业人数 （防止重复'!$G:$G))</f>
        <v>1</v>
      </c>
    </row>
    <row r="258" ht="15.75" spans="1:26">
      <c r="A258">
        <f t="shared" si="42"/>
        <v>253</v>
      </c>
      <c r="B258" s="317" t="s">
        <v>266</v>
      </c>
      <c r="C258" t="s">
        <v>267</v>
      </c>
      <c r="D258" s="118" t="s">
        <v>32</v>
      </c>
      <c r="E258" s="118">
        <v>8</v>
      </c>
      <c r="F258" s="118" t="s">
        <v>74</v>
      </c>
      <c r="G258" s="118" t="s">
        <v>75</v>
      </c>
      <c r="H258" s="118"/>
      <c r="I258" s="118" t="s">
        <v>67</v>
      </c>
      <c r="J258" s="117">
        <v>3</v>
      </c>
      <c r="K258" s="118">
        <v>8000</v>
      </c>
      <c r="L258" s="91" t="s">
        <v>68</v>
      </c>
      <c r="M258" s="118">
        <v>33</v>
      </c>
      <c r="N258" s="118">
        <v>50</v>
      </c>
      <c r="O258" s="118">
        <v>78</v>
      </c>
      <c r="P258" s="118">
        <v>135</v>
      </c>
      <c r="Q258" s="118">
        <v>27</v>
      </c>
      <c r="R258" s="118">
        <v>30</v>
      </c>
      <c r="S258" s="118"/>
      <c r="T258" t="str">
        <f t="shared" si="38"/>
        <v>0301</v>
      </c>
      <c r="U258" t="e">
        <f>IF((G258=VLOOKUP(T258,#REF!,2,0)),1,0)</f>
        <v>#REF!</v>
      </c>
      <c r="V258">
        <f>SUMPRODUCT((B258=[1]Sheet1!$B:$B)*(G258=[1]Sheet1!$G:$G))</f>
        <v>2</v>
      </c>
      <c r="W258" t="e">
        <f>VLOOKUP(G258,#REF!,4,0)</f>
        <v>#REF!</v>
      </c>
      <c r="X258" t="e">
        <f>VLOOKUP(G258,#REF!,5,0)</f>
        <v>#REF!</v>
      </c>
      <c r="Y258" t="e">
        <f>VLOOKUP(G258,#REF!,6,0)</f>
        <v>#REF!</v>
      </c>
      <c r="Z258">
        <f>SUMPRODUCT((B258='[2]各校各专业人数 （防止重复'!$D:$D)*(G258='[2]各校各专业人数 （防止重复'!$G:$G))</f>
        <v>1</v>
      </c>
    </row>
    <row r="259" ht="15.75" spans="1:26">
      <c r="A259">
        <f t="shared" si="42"/>
        <v>254</v>
      </c>
      <c r="B259" s="317" t="s">
        <v>266</v>
      </c>
      <c r="C259" t="s">
        <v>267</v>
      </c>
      <c r="D259" s="118" t="s">
        <v>32</v>
      </c>
      <c r="E259" s="118">
        <v>9</v>
      </c>
      <c r="F259" s="118" t="s">
        <v>76</v>
      </c>
      <c r="G259" s="118" t="s">
        <v>77</v>
      </c>
      <c r="H259" s="118"/>
      <c r="I259" s="118" t="s">
        <v>67</v>
      </c>
      <c r="J259" s="117">
        <v>3</v>
      </c>
      <c r="K259" s="118">
        <v>8000</v>
      </c>
      <c r="L259" s="91" t="s">
        <v>68</v>
      </c>
      <c r="M259" s="118">
        <v>137</v>
      </c>
      <c r="N259" s="118">
        <v>55</v>
      </c>
      <c r="O259" s="118">
        <v>23</v>
      </c>
      <c r="P259" s="118">
        <v>311</v>
      </c>
      <c r="Q259" s="118">
        <v>242</v>
      </c>
      <c r="R259" s="118">
        <v>30</v>
      </c>
      <c r="S259" s="118"/>
      <c r="T259" t="str">
        <f t="shared" si="38"/>
        <v>0303</v>
      </c>
      <c r="U259" t="e">
        <f>IF((G259=VLOOKUP(T259,#REF!,2,0)),1,0)</f>
        <v>#REF!</v>
      </c>
      <c r="V259">
        <f>SUMPRODUCT((B259=[1]Sheet1!$B:$B)*(G259=[1]Sheet1!$G:$G))</f>
        <v>2</v>
      </c>
      <c r="W259" t="e">
        <f>VLOOKUP(G259,#REF!,4,0)</f>
        <v>#REF!</v>
      </c>
      <c r="X259" t="e">
        <f>VLOOKUP(G259,#REF!,5,0)</f>
        <v>#REF!</v>
      </c>
      <c r="Y259" t="e">
        <f>VLOOKUP(G259,#REF!,6,0)</f>
        <v>#REF!</v>
      </c>
      <c r="Z259">
        <f>SUMPRODUCT((B259='[2]各校各专业人数 （防止重复'!$D:$D)*(G259='[2]各校各专业人数 （防止重复'!$G:$G))</f>
        <v>1</v>
      </c>
    </row>
    <row r="260" ht="15.75" spans="1:26">
      <c r="A260">
        <f t="shared" si="42"/>
        <v>255</v>
      </c>
      <c r="B260" s="317" t="s">
        <v>266</v>
      </c>
      <c r="C260" t="s">
        <v>267</v>
      </c>
      <c r="D260" s="118" t="s">
        <v>32</v>
      </c>
      <c r="E260" s="118">
        <v>10</v>
      </c>
      <c r="F260" s="118" t="s">
        <v>146</v>
      </c>
      <c r="G260" s="118" t="s">
        <v>147</v>
      </c>
      <c r="H260" s="118"/>
      <c r="I260" s="118" t="s">
        <v>67</v>
      </c>
      <c r="J260" s="117">
        <v>3</v>
      </c>
      <c r="K260" s="118">
        <v>8000</v>
      </c>
      <c r="L260" s="91" t="s">
        <v>68</v>
      </c>
      <c r="M260" s="118">
        <v>0</v>
      </c>
      <c r="N260" s="118">
        <v>0</v>
      </c>
      <c r="O260" s="118">
        <v>30</v>
      </c>
      <c r="P260" s="118">
        <v>30</v>
      </c>
      <c r="Q260" s="118">
        <v>0</v>
      </c>
      <c r="R260" s="118">
        <v>30</v>
      </c>
      <c r="S260" s="118"/>
      <c r="T260" t="str">
        <f t="shared" ref="T260:T283" si="43">MID(F260,1,4)</f>
        <v>0306</v>
      </c>
      <c r="U260" t="e">
        <f>IF((G260=VLOOKUP(T260,#REF!,2,0)),1,0)</f>
        <v>#REF!</v>
      </c>
      <c r="V260">
        <f>SUMPRODUCT((B260=[1]Sheet1!$B:$B)*(G260=[1]Sheet1!$G:$G))</f>
        <v>1</v>
      </c>
      <c r="W260" t="e">
        <f>VLOOKUP(G260,#REF!,4,0)</f>
        <v>#REF!</v>
      </c>
      <c r="X260" t="e">
        <f>VLOOKUP(G260,#REF!,5,0)</f>
        <v>#REF!</v>
      </c>
      <c r="Y260" t="e">
        <f>VLOOKUP(G260,#REF!,6,0)</f>
        <v>#REF!</v>
      </c>
      <c r="Z260">
        <f>SUMPRODUCT((B260='[2]各校各专业人数 （防止重复'!$D:$D)*(G260='[2]各校各专业人数 （防止重复'!$G:$G))</f>
        <v>1</v>
      </c>
    </row>
    <row r="261" ht="15.75" spans="1:26">
      <c r="A261">
        <f t="shared" si="42"/>
        <v>256</v>
      </c>
      <c r="B261" s="317" t="s">
        <v>266</v>
      </c>
      <c r="C261" t="s">
        <v>267</v>
      </c>
      <c r="D261" s="118" t="s">
        <v>32</v>
      </c>
      <c r="E261" s="118">
        <v>11</v>
      </c>
      <c r="F261" s="118" t="s">
        <v>274</v>
      </c>
      <c r="G261" s="118" t="s">
        <v>275</v>
      </c>
      <c r="H261" s="118"/>
      <c r="I261" s="118" t="s">
        <v>67</v>
      </c>
      <c r="J261" s="117">
        <v>3</v>
      </c>
      <c r="K261" s="118">
        <v>8000</v>
      </c>
      <c r="L261" s="91" t="s">
        <v>68</v>
      </c>
      <c r="M261" s="118">
        <v>0</v>
      </c>
      <c r="N261" s="118">
        <v>23</v>
      </c>
      <c r="O261" s="118">
        <v>0</v>
      </c>
      <c r="P261" s="118">
        <v>19</v>
      </c>
      <c r="Q261" s="118">
        <v>0</v>
      </c>
      <c r="R261" s="118">
        <v>30</v>
      </c>
      <c r="S261" s="118"/>
      <c r="T261" t="str">
        <f t="shared" si="43"/>
        <v>0314</v>
      </c>
      <c r="U261" t="e">
        <f>IF((G261=VLOOKUP(T261,#REF!,2,0)),1,0)</f>
        <v>#REF!</v>
      </c>
      <c r="V261">
        <f>SUMPRODUCT((B261=[1]Sheet1!$B:$B)*(G261=[1]Sheet1!$G:$G))</f>
        <v>1</v>
      </c>
      <c r="W261" t="e">
        <f>VLOOKUP(G261,#REF!,4,0)</f>
        <v>#REF!</v>
      </c>
      <c r="X261" t="e">
        <f>VLOOKUP(G261,#REF!,5,0)</f>
        <v>#REF!</v>
      </c>
      <c r="Y261" t="e">
        <f>VLOOKUP(G261,#REF!,6,0)</f>
        <v>#REF!</v>
      </c>
      <c r="Z261">
        <f>SUMPRODUCT((B261='[2]各校各专业人数 （防止重复'!$D:$D)*(G261='[2]各校各专业人数 （防止重复'!$G:$G))</f>
        <v>1</v>
      </c>
    </row>
    <row r="262" ht="15.75" spans="1:26">
      <c r="A262">
        <f t="shared" si="42"/>
        <v>257</v>
      </c>
      <c r="B262" s="317" t="s">
        <v>266</v>
      </c>
      <c r="C262" t="s">
        <v>267</v>
      </c>
      <c r="D262" s="118" t="s">
        <v>32</v>
      </c>
      <c r="E262" s="118">
        <v>12</v>
      </c>
      <c r="F262" s="118" t="s">
        <v>81</v>
      </c>
      <c r="G262" s="118" t="s">
        <v>56</v>
      </c>
      <c r="H262" s="118"/>
      <c r="I262" s="118" t="s">
        <v>67</v>
      </c>
      <c r="J262" s="117">
        <v>3</v>
      </c>
      <c r="K262" s="118">
        <v>8000</v>
      </c>
      <c r="L262" s="91" t="s">
        <v>68</v>
      </c>
      <c r="M262" s="118">
        <v>0</v>
      </c>
      <c r="N262" s="118">
        <v>0</v>
      </c>
      <c r="O262" s="118">
        <v>90</v>
      </c>
      <c r="P262" s="118">
        <v>90</v>
      </c>
      <c r="Q262" s="118">
        <v>0</v>
      </c>
      <c r="R262" s="118">
        <v>30</v>
      </c>
      <c r="S262" s="118"/>
      <c r="T262" t="str">
        <f t="shared" si="43"/>
        <v>0403</v>
      </c>
      <c r="U262" t="e">
        <f>IF((G262=VLOOKUP(T262,#REF!,2,0)),1,0)</f>
        <v>#REF!</v>
      </c>
      <c r="V262">
        <f>SUMPRODUCT((B262=[1]Sheet1!$B:$B)*(G262=[1]Sheet1!$G:$G))</f>
        <v>1</v>
      </c>
      <c r="W262" t="e">
        <f>VLOOKUP(G262,#REF!,4,0)</f>
        <v>#REF!</v>
      </c>
      <c r="X262" t="e">
        <f>VLOOKUP(G262,#REF!,5,0)</f>
        <v>#REF!</v>
      </c>
      <c r="Y262" t="e">
        <f>VLOOKUP(G262,#REF!,6,0)</f>
        <v>#REF!</v>
      </c>
      <c r="Z262">
        <f>SUMPRODUCT((B262='[2]各校各专业人数 （防止重复'!$D:$D)*(G262='[2]各校各专业人数 （防止重复'!$G:$G))</f>
        <v>1</v>
      </c>
    </row>
    <row r="263" ht="31.5" spans="1:26">
      <c r="A263">
        <f t="shared" si="42"/>
        <v>258</v>
      </c>
      <c r="B263" s="317" t="s">
        <v>266</v>
      </c>
      <c r="C263" t="s">
        <v>267</v>
      </c>
      <c r="D263" s="118" t="s">
        <v>32</v>
      </c>
      <c r="E263" s="118">
        <v>13</v>
      </c>
      <c r="F263" s="118" t="s">
        <v>259</v>
      </c>
      <c r="G263" s="118" t="s">
        <v>260</v>
      </c>
      <c r="H263" s="118"/>
      <c r="I263" s="118" t="s">
        <v>67</v>
      </c>
      <c r="J263" s="117">
        <v>3</v>
      </c>
      <c r="K263" s="118">
        <v>8000</v>
      </c>
      <c r="L263" s="91" t="s">
        <v>68</v>
      </c>
      <c r="M263" s="118">
        <v>47</v>
      </c>
      <c r="N263" s="118">
        <v>70</v>
      </c>
      <c r="O263" s="118">
        <v>152</v>
      </c>
      <c r="P263" s="118">
        <v>284</v>
      </c>
      <c r="Q263" s="118">
        <v>80</v>
      </c>
      <c r="R263" s="118">
        <v>30</v>
      </c>
      <c r="S263" s="118"/>
      <c r="T263" t="str">
        <f t="shared" si="43"/>
        <v>0431</v>
      </c>
      <c r="U263" t="e">
        <f>IF((G263=VLOOKUP(T263,#REF!,2,0)),1,0)</f>
        <v>#REF!</v>
      </c>
      <c r="V263">
        <f>SUMPRODUCT((B263=[1]Sheet1!$B:$B)*(G263=[1]Sheet1!$G:$G))</f>
        <v>2</v>
      </c>
      <c r="W263" t="e">
        <f>VLOOKUP(G263,#REF!,4,0)</f>
        <v>#REF!</v>
      </c>
      <c r="X263" t="e">
        <f>VLOOKUP(G263,#REF!,5,0)</f>
        <v>#REF!</v>
      </c>
      <c r="Y263" t="e">
        <f>VLOOKUP(G263,#REF!,6,0)</f>
        <v>#REF!</v>
      </c>
      <c r="Z263">
        <f>SUMPRODUCT((B263='[2]各校各专业人数 （防止重复'!$D:$D)*(G263='[2]各校各专业人数 （防止重复'!$G:$G))</f>
        <v>1</v>
      </c>
    </row>
    <row r="264" ht="15.75" spans="1:26">
      <c r="A264">
        <f t="shared" si="42"/>
        <v>259</v>
      </c>
      <c r="B264" s="317" t="s">
        <v>266</v>
      </c>
      <c r="C264" t="s">
        <v>267</v>
      </c>
      <c r="D264" s="118" t="s">
        <v>32</v>
      </c>
      <c r="E264" s="118">
        <v>14</v>
      </c>
      <c r="F264" s="118" t="s">
        <v>82</v>
      </c>
      <c r="G264" s="118" t="s">
        <v>83</v>
      </c>
      <c r="H264" s="118"/>
      <c r="I264" s="118" t="s">
        <v>67</v>
      </c>
      <c r="J264" s="117">
        <v>3</v>
      </c>
      <c r="K264" s="118">
        <v>8000</v>
      </c>
      <c r="L264" s="91" t="s">
        <v>68</v>
      </c>
      <c r="M264" s="118">
        <v>162</v>
      </c>
      <c r="N264" s="118">
        <v>273</v>
      </c>
      <c r="O264" s="118">
        <v>103</v>
      </c>
      <c r="P264" s="118">
        <v>536</v>
      </c>
      <c r="Q264" s="118">
        <v>255</v>
      </c>
      <c r="R264" s="118">
        <v>40</v>
      </c>
      <c r="S264" s="118"/>
      <c r="T264" t="str">
        <f t="shared" si="43"/>
        <v>0435</v>
      </c>
      <c r="U264" t="e">
        <f>IF((G264=VLOOKUP(T264,#REF!,2,0)),1,0)</f>
        <v>#REF!</v>
      </c>
      <c r="V264">
        <f>SUMPRODUCT((B264=[1]Sheet1!$B:$B)*(G264=[1]Sheet1!$G:$G))</f>
        <v>2</v>
      </c>
      <c r="W264" t="e">
        <f>VLOOKUP(G264,#REF!,4,0)</f>
        <v>#REF!</v>
      </c>
      <c r="X264" t="e">
        <f>VLOOKUP(G264,#REF!,5,0)</f>
        <v>#REF!</v>
      </c>
      <c r="Y264" t="e">
        <f>VLOOKUP(G264,#REF!,6,0)</f>
        <v>#REF!</v>
      </c>
      <c r="Z264">
        <f>SUMPRODUCT((B264='[2]各校各专业人数 （防止重复'!$D:$D)*(G264='[2]各校各专业人数 （防止重复'!$G:$G))</f>
        <v>1</v>
      </c>
    </row>
    <row r="265" ht="15.75" spans="1:26">
      <c r="A265">
        <f t="shared" si="42"/>
        <v>260</v>
      </c>
      <c r="B265" s="317" t="s">
        <v>266</v>
      </c>
      <c r="C265" t="s">
        <v>267</v>
      </c>
      <c r="D265" s="118" t="s">
        <v>32</v>
      </c>
      <c r="E265" s="118">
        <v>15</v>
      </c>
      <c r="F265" s="118" t="s">
        <v>84</v>
      </c>
      <c r="G265" s="118" t="s">
        <v>85</v>
      </c>
      <c r="H265" s="118"/>
      <c r="I265" s="118" t="s">
        <v>67</v>
      </c>
      <c r="J265" s="117">
        <v>3</v>
      </c>
      <c r="K265" s="118">
        <v>8000</v>
      </c>
      <c r="L265" s="91" t="s">
        <v>68</v>
      </c>
      <c r="M265" s="118">
        <v>0</v>
      </c>
      <c r="N265" s="118">
        <v>0</v>
      </c>
      <c r="O265" s="118">
        <v>221</v>
      </c>
      <c r="P265" s="118">
        <v>215</v>
      </c>
      <c r="Q265" s="118">
        <v>0</v>
      </c>
      <c r="R265" s="118">
        <v>30</v>
      </c>
      <c r="S265" s="118"/>
      <c r="T265" t="str">
        <f t="shared" si="43"/>
        <v>0439</v>
      </c>
      <c r="U265" t="e">
        <f>IF((G265=VLOOKUP(T265,#REF!,2,0)),1,0)</f>
        <v>#REF!</v>
      </c>
      <c r="V265">
        <f>SUMPRODUCT((B265=[1]Sheet1!$B:$B)*(G265=[1]Sheet1!$G:$G))</f>
        <v>1</v>
      </c>
      <c r="W265" t="e">
        <f>VLOOKUP(G265,#REF!,4,0)</f>
        <v>#REF!</v>
      </c>
      <c r="X265" t="e">
        <f>VLOOKUP(G265,#REF!,5,0)</f>
        <v>#REF!</v>
      </c>
      <c r="Y265" t="e">
        <f>VLOOKUP(G265,#REF!,6,0)</f>
        <v>#REF!</v>
      </c>
      <c r="Z265">
        <f>SUMPRODUCT((B265='[2]各校各专业人数 （防止重复'!$D:$D)*(G265='[2]各校各专业人数 （防止重复'!$G:$G))</f>
        <v>1</v>
      </c>
    </row>
    <row r="266" ht="15.75" spans="1:26">
      <c r="A266">
        <f t="shared" si="42"/>
        <v>261</v>
      </c>
      <c r="B266" s="317" t="s">
        <v>266</v>
      </c>
      <c r="C266" t="s">
        <v>267</v>
      </c>
      <c r="D266" s="118" t="s">
        <v>32</v>
      </c>
      <c r="E266" s="118">
        <v>16</v>
      </c>
      <c r="F266" s="118" t="s">
        <v>86</v>
      </c>
      <c r="G266" s="118" t="s">
        <v>87</v>
      </c>
      <c r="H266" s="118"/>
      <c r="I266" s="118" t="s">
        <v>67</v>
      </c>
      <c r="J266" s="117">
        <v>3</v>
      </c>
      <c r="K266" s="118">
        <v>8000</v>
      </c>
      <c r="L266" s="91" t="s">
        <v>68</v>
      </c>
      <c r="M266" s="118">
        <v>66</v>
      </c>
      <c r="N266" s="118">
        <v>60</v>
      </c>
      <c r="O266" s="118">
        <v>19</v>
      </c>
      <c r="P266" s="118">
        <v>123</v>
      </c>
      <c r="Q266" s="118">
        <v>49</v>
      </c>
      <c r="R266" s="118">
        <v>30</v>
      </c>
      <c r="S266" s="118"/>
      <c r="T266" t="str">
        <f t="shared" si="43"/>
        <v>0501</v>
      </c>
      <c r="U266" t="e">
        <f>IF((G266=VLOOKUP(T266,#REF!,2,0)),1,0)</f>
        <v>#REF!</v>
      </c>
      <c r="V266">
        <f>SUMPRODUCT((B266=[1]Sheet1!$B:$B)*(G266=[1]Sheet1!$G:$G))</f>
        <v>2</v>
      </c>
      <c r="W266" t="e">
        <f>VLOOKUP(G266,#REF!,4,0)</f>
        <v>#REF!</v>
      </c>
      <c r="X266" t="e">
        <f>VLOOKUP(G266,#REF!,5,0)</f>
        <v>#REF!</v>
      </c>
      <c r="Y266" t="e">
        <f>VLOOKUP(G266,#REF!,6,0)</f>
        <v>#REF!</v>
      </c>
      <c r="Z266">
        <f>SUMPRODUCT((B266='[2]各校各专业人数 （防止重复'!$D:$D)*(G266='[2]各校各专业人数 （防止重复'!$G:$G))</f>
        <v>1</v>
      </c>
    </row>
    <row r="267" ht="15.75" spans="1:26">
      <c r="A267">
        <f t="shared" ref="A267:A276" si="44">ROW()-5</f>
        <v>262</v>
      </c>
      <c r="B267" s="317" t="s">
        <v>266</v>
      </c>
      <c r="C267" t="s">
        <v>267</v>
      </c>
      <c r="D267" s="118" t="s">
        <v>32</v>
      </c>
      <c r="E267" s="118">
        <v>17</v>
      </c>
      <c r="F267" s="118" t="s">
        <v>88</v>
      </c>
      <c r="G267" s="118" t="s">
        <v>89</v>
      </c>
      <c r="H267" s="118"/>
      <c r="I267" s="118" t="s">
        <v>67</v>
      </c>
      <c r="J267" s="117">
        <v>3</v>
      </c>
      <c r="K267" s="118">
        <v>8000</v>
      </c>
      <c r="L267" s="91" t="s">
        <v>68</v>
      </c>
      <c r="M267" s="118">
        <v>0</v>
      </c>
      <c r="N267" s="118">
        <v>37</v>
      </c>
      <c r="O267" s="118">
        <v>46</v>
      </c>
      <c r="P267" s="118">
        <v>62</v>
      </c>
      <c r="Q267" s="118">
        <v>0</v>
      </c>
      <c r="R267" s="118">
        <v>30</v>
      </c>
      <c r="S267" s="118"/>
      <c r="T267" t="str">
        <f t="shared" si="43"/>
        <v>0503</v>
      </c>
      <c r="U267" t="e">
        <f>IF((G267=VLOOKUP(T267,#REF!,2,0)),1,0)</f>
        <v>#REF!</v>
      </c>
      <c r="V267">
        <f>SUMPRODUCT((B267=[1]Sheet1!$B:$B)*(G267=[1]Sheet1!$G:$G))</f>
        <v>1</v>
      </c>
      <c r="W267" t="e">
        <f>VLOOKUP(G267,#REF!,4,0)</f>
        <v>#REF!</v>
      </c>
      <c r="X267" t="e">
        <f>VLOOKUP(G267,#REF!,5,0)</f>
        <v>#REF!</v>
      </c>
      <c r="Y267" t="e">
        <f>VLOOKUP(G267,#REF!,6,0)</f>
        <v>#REF!</v>
      </c>
      <c r="Z267">
        <f>SUMPRODUCT((B267='[2]各校各专业人数 （防止重复'!$D:$D)*(G267='[2]各校各专业人数 （防止重复'!$G:$G))</f>
        <v>1</v>
      </c>
    </row>
    <row r="268" ht="31.5" spans="1:26">
      <c r="A268">
        <f t="shared" si="44"/>
        <v>263</v>
      </c>
      <c r="B268" s="317" t="s">
        <v>266</v>
      </c>
      <c r="C268" t="s">
        <v>267</v>
      </c>
      <c r="D268" s="118" t="s">
        <v>32</v>
      </c>
      <c r="E268" s="118">
        <v>18</v>
      </c>
      <c r="F268" s="118" t="s">
        <v>90</v>
      </c>
      <c r="G268" s="118" t="s">
        <v>91</v>
      </c>
      <c r="H268" s="118"/>
      <c r="I268" s="118" t="s">
        <v>67</v>
      </c>
      <c r="J268" s="117">
        <v>3</v>
      </c>
      <c r="K268" s="118">
        <v>8000</v>
      </c>
      <c r="L268" s="91" t="s">
        <v>68</v>
      </c>
      <c r="M268" s="118">
        <v>114</v>
      </c>
      <c r="N268" s="118">
        <v>40</v>
      </c>
      <c r="O268" s="118">
        <v>35</v>
      </c>
      <c r="P268" s="118">
        <v>134</v>
      </c>
      <c r="Q268" s="118">
        <v>90</v>
      </c>
      <c r="R268" s="118">
        <v>30</v>
      </c>
      <c r="S268" s="118"/>
      <c r="T268" t="str">
        <f t="shared" si="43"/>
        <v>0507</v>
      </c>
      <c r="U268" t="e">
        <f>IF((G268=VLOOKUP(T268,#REF!,2,0)),1,0)</f>
        <v>#REF!</v>
      </c>
      <c r="V268">
        <f>SUMPRODUCT((B268=[1]Sheet1!$B:$B)*(G268=[1]Sheet1!$G:$G))</f>
        <v>1</v>
      </c>
      <c r="W268" t="e">
        <f>VLOOKUP(G268,#REF!,4,0)</f>
        <v>#REF!</v>
      </c>
      <c r="X268" t="e">
        <f>VLOOKUP(G268,#REF!,5,0)</f>
        <v>#REF!</v>
      </c>
      <c r="Y268" t="e">
        <f>VLOOKUP(G268,#REF!,6,0)</f>
        <v>#REF!</v>
      </c>
      <c r="Z268">
        <f>SUMPRODUCT((B268='[2]各校各专业人数 （防止重复'!$D:$D)*(G268='[2]各校各专业人数 （防止重复'!$G:$G))</f>
        <v>1</v>
      </c>
    </row>
    <row r="269" ht="31.5" spans="1:26">
      <c r="A269">
        <f t="shared" si="44"/>
        <v>264</v>
      </c>
      <c r="B269" s="317" t="s">
        <v>266</v>
      </c>
      <c r="C269" t="s">
        <v>267</v>
      </c>
      <c r="D269" s="118" t="s">
        <v>32</v>
      </c>
      <c r="E269" s="118">
        <v>19</v>
      </c>
      <c r="F269" s="118" t="s">
        <v>92</v>
      </c>
      <c r="G269" s="118" t="s">
        <v>93</v>
      </c>
      <c r="H269" s="118"/>
      <c r="I269" s="118" t="s">
        <v>67</v>
      </c>
      <c r="J269" s="117">
        <v>3</v>
      </c>
      <c r="K269" s="118">
        <v>8000</v>
      </c>
      <c r="L269" s="91" t="s">
        <v>68</v>
      </c>
      <c r="M269" s="118">
        <v>0</v>
      </c>
      <c r="N269" s="118">
        <v>72</v>
      </c>
      <c r="O269" s="118">
        <v>40</v>
      </c>
      <c r="P269" s="118">
        <v>65</v>
      </c>
      <c r="Q269" s="118">
        <v>0</v>
      </c>
      <c r="R269" s="118">
        <v>30</v>
      </c>
      <c r="S269" s="118"/>
      <c r="T269" t="str">
        <f t="shared" si="43"/>
        <v>0508</v>
      </c>
      <c r="U269" t="e">
        <f>IF((G269=VLOOKUP(T269,#REF!,2,0)),1,0)</f>
        <v>#REF!</v>
      </c>
      <c r="V269">
        <f>SUMPRODUCT((B269=[1]Sheet1!$B:$B)*(G269=[1]Sheet1!$G:$G))</f>
        <v>1</v>
      </c>
      <c r="W269" t="e">
        <f>VLOOKUP(G269,#REF!,4,0)</f>
        <v>#REF!</v>
      </c>
      <c r="X269" t="e">
        <f>VLOOKUP(G269,#REF!,5,0)</f>
        <v>#REF!</v>
      </c>
      <c r="Y269" t="e">
        <f>VLOOKUP(G269,#REF!,6,0)</f>
        <v>#REF!</v>
      </c>
      <c r="Z269">
        <f>SUMPRODUCT((B269='[2]各校各专业人数 （防止重复'!$D:$D)*(G269='[2]各校各专业人数 （防止重复'!$G:$G))</f>
        <v>1</v>
      </c>
    </row>
    <row r="270" ht="31.5" spans="1:26">
      <c r="A270">
        <f t="shared" si="44"/>
        <v>265</v>
      </c>
      <c r="B270" s="317" t="s">
        <v>266</v>
      </c>
      <c r="C270" t="s">
        <v>267</v>
      </c>
      <c r="D270" s="118" t="s">
        <v>32</v>
      </c>
      <c r="E270" s="118">
        <v>20</v>
      </c>
      <c r="F270" s="118" t="s">
        <v>205</v>
      </c>
      <c r="G270" s="118" t="s">
        <v>206</v>
      </c>
      <c r="H270" s="118"/>
      <c r="I270" s="118" t="s">
        <v>67</v>
      </c>
      <c r="J270" s="117">
        <v>3</v>
      </c>
      <c r="K270" s="118">
        <v>8000</v>
      </c>
      <c r="L270" s="91" t="s">
        <v>68</v>
      </c>
      <c r="M270" s="118">
        <v>0</v>
      </c>
      <c r="N270" s="118">
        <v>0</v>
      </c>
      <c r="O270" s="118">
        <v>0</v>
      </c>
      <c r="P270" s="118">
        <v>0</v>
      </c>
      <c r="Q270" s="118">
        <v>0</v>
      </c>
      <c r="R270" s="118">
        <v>30</v>
      </c>
      <c r="S270" s="118" t="s">
        <v>268</v>
      </c>
      <c r="T270" t="str">
        <f t="shared" si="43"/>
        <v>0509</v>
      </c>
      <c r="U270" t="e">
        <f>IF((G270=VLOOKUP(T270,#REF!,2,0)),1,0)</f>
        <v>#REF!</v>
      </c>
      <c r="V270">
        <f>SUMPRODUCT((B270=[1]Sheet1!$B:$B)*(G270=[1]Sheet1!$G:$G))</f>
        <v>1</v>
      </c>
      <c r="W270" t="e">
        <f>VLOOKUP(G270,#REF!,4,0)</f>
        <v>#REF!</v>
      </c>
      <c r="X270" t="e">
        <f>VLOOKUP(G270,#REF!,5,0)</f>
        <v>#REF!</v>
      </c>
      <c r="Y270" t="e">
        <f>VLOOKUP(G270,#REF!,6,0)</f>
        <v>#REF!</v>
      </c>
      <c r="Z270">
        <f>SUMPRODUCT((B270='[2]各校各专业人数 （防止重复'!$D:$D)*(G270='[2]各校各专业人数 （防止重复'!$G:$G))</f>
        <v>0</v>
      </c>
    </row>
    <row r="271" ht="15.75" spans="1:26">
      <c r="A271">
        <f t="shared" si="44"/>
        <v>266</v>
      </c>
      <c r="B271" s="317" t="s">
        <v>266</v>
      </c>
      <c r="C271" t="s">
        <v>267</v>
      </c>
      <c r="D271" s="118" t="s">
        <v>32</v>
      </c>
      <c r="E271" s="118">
        <v>21</v>
      </c>
      <c r="F271" s="118" t="s">
        <v>161</v>
      </c>
      <c r="G271" s="118" t="s">
        <v>162</v>
      </c>
      <c r="H271" s="132" t="s">
        <v>222</v>
      </c>
      <c r="I271" s="118" t="s">
        <v>67</v>
      </c>
      <c r="J271" s="117">
        <v>3</v>
      </c>
      <c r="K271" s="118">
        <v>8000</v>
      </c>
      <c r="L271" s="91" t="s">
        <v>68</v>
      </c>
      <c r="M271" s="118">
        <v>222</v>
      </c>
      <c r="N271" s="118">
        <v>192</v>
      </c>
      <c r="O271" s="118">
        <v>100</v>
      </c>
      <c r="P271" s="118">
        <v>462</v>
      </c>
      <c r="Q271" s="118">
        <v>202</v>
      </c>
      <c r="R271" s="118">
        <v>30</v>
      </c>
      <c r="S271" s="118"/>
      <c r="T271" t="str">
        <f t="shared" si="43"/>
        <v>0515</v>
      </c>
      <c r="U271" t="e">
        <f>IF((G271=VLOOKUP(T271,#REF!,2,0)),1,0)</f>
        <v>#REF!</v>
      </c>
      <c r="V271">
        <f>SUMPRODUCT((B271=[1]Sheet1!$B:$B)*(G271=[1]Sheet1!$G:$G))</f>
        <v>1</v>
      </c>
      <c r="W271" t="e">
        <f>VLOOKUP(G271,#REF!,4,0)</f>
        <v>#REF!</v>
      </c>
      <c r="X271" t="e">
        <f>VLOOKUP(G271,#REF!,5,0)</f>
        <v>#REF!</v>
      </c>
      <c r="Y271" t="e">
        <f>VLOOKUP(G271,#REF!,6,0)</f>
        <v>#REF!</v>
      </c>
      <c r="Z271">
        <f>SUMPRODUCT((B271='[2]各校各专业人数 （防止重复'!$D:$D)*(G271='[2]各校各专业人数 （防止重复'!$G:$G))</f>
        <v>1</v>
      </c>
    </row>
    <row r="272" ht="15.75" spans="1:26">
      <c r="A272">
        <f t="shared" si="44"/>
        <v>267</v>
      </c>
      <c r="B272" s="317" t="s">
        <v>266</v>
      </c>
      <c r="C272" t="s">
        <v>267</v>
      </c>
      <c r="D272" s="118" t="s">
        <v>32</v>
      </c>
      <c r="E272" s="118">
        <v>22</v>
      </c>
      <c r="F272" s="118" t="s">
        <v>276</v>
      </c>
      <c r="G272" s="118" t="s">
        <v>238</v>
      </c>
      <c r="H272" s="118"/>
      <c r="I272" s="118" t="s">
        <v>67</v>
      </c>
      <c r="J272" s="117">
        <v>3</v>
      </c>
      <c r="K272" s="118">
        <v>8000</v>
      </c>
      <c r="L272" s="91" t="s">
        <v>68</v>
      </c>
      <c r="M272" s="118">
        <v>0</v>
      </c>
      <c r="N272" s="118">
        <v>0</v>
      </c>
      <c r="O272" s="118">
        <v>0</v>
      </c>
      <c r="P272" s="118">
        <v>0</v>
      </c>
      <c r="Q272" s="118">
        <v>0</v>
      </c>
      <c r="R272" s="118">
        <v>30</v>
      </c>
      <c r="S272" s="118" t="s">
        <v>268</v>
      </c>
      <c r="T272" t="str">
        <f t="shared" si="43"/>
        <v>0522</v>
      </c>
      <c r="U272" t="e">
        <f>IF((G272=VLOOKUP(T272,#REF!,2,0)),1,0)</f>
        <v>#REF!</v>
      </c>
      <c r="V272">
        <f>SUMPRODUCT((B272=[1]Sheet1!$B:$B)*(G272=[1]Sheet1!$G:$G))</f>
        <v>1</v>
      </c>
      <c r="W272" t="e">
        <f>VLOOKUP(G272,#REF!,4,0)</f>
        <v>#REF!</v>
      </c>
      <c r="X272" t="e">
        <f>VLOOKUP(G272,#REF!,5,0)</f>
        <v>#REF!</v>
      </c>
      <c r="Y272" t="e">
        <f>VLOOKUP(G272,#REF!,6,0)</f>
        <v>#REF!</v>
      </c>
      <c r="Z272">
        <f>SUMPRODUCT((B272='[2]各校各专业人数 （防止重复'!$D:$D)*(G272='[2]各校各专业人数 （防止重复'!$G:$G))</f>
        <v>0</v>
      </c>
    </row>
    <row r="273" ht="15.75" spans="1:26">
      <c r="A273">
        <f t="shared" si="44"/>
        <v>268</v>
      </c>
      <c r="B273" s="317" t="s">
        <v>266</v>
      </c>
      <c r="C273" t="s">
        <v>267</v>
      </c>
      <c r="D273" s="118" t="s">
        <v>32</v>
      </c>
      <c r="E273" s="118">
        <v>23</v>
      </c>
      <c r="F273" s="118" t="s">
        <v>277</v>
      </c>
      <c r="G273" s="118" t="s">
        <v>126</v>
      </c>
      <c r="H273" s="118"/>
      <c r="I273" s="118" t="s">
        <v>67</v>
      </c>
      <c r="J273" s="117">
        <v>3</v>
      </c>
      <c r="K273" s="118">
        <v>8000</v>
      </c>
      <c r="L273" s="91" t="s">
        <v>68</v>
      </c>
      <c r="M273" s="118">
        <v>0</v>
      </c>
      <c r="N273" s="118">
        <v>0</v>
      </c>
      <c r="O273" s="118">
        <v>41</v>
      </c>
      <c r="P273" s="118">
        <v>34</v>
      </c>
      <c r="Q273" s="118">
        <v>0</v>
      </c>
      <c r="R273" s="118">
        <v>30</v>
      </c>
      <c r="S273" s="118"/>
      <c r="T273" t="str">
        <f t="shared" si="43"/>
        <v>0526</v>
      </c>
      <c r="U273" t="e">
        <f>IF((G273=VLOOKUP(T273,#REF!,2,0)),1,0)</f>
        <v>#REF!</v>
      </c>
      <c r="V273">
        <f>SUMPRODUCT((B273=[1]Sheet1!$B:$B)*(G273=[1]Sheet1!$G:$G))</f>
        <v>1</v>
      </c>
      <c r="W273" t="e">
        <f>VLOOKUP(G273,#REF!,4,0)</f>
        <v>#REF!</v>
      </c>
      <c r="X273" t="e">
        <f>VLOOKUP(G273,#REF!,5,0)</f>
        <v>#REF!</v>
      </c>
      <c r="Y273" t="e">
        <f>VLOOKUP(G273,#REF!,6,0)</f>
        <v>#REF!</v>
      </c>
      <c r="Z273">
        <f>SUMPRODUCT((B273='[2]各校各专业人数 （防止重复'!$D:$D)*(G273='[2]各校各专业人数 （防止重复'!$G:$G))</f>
        <v>1</v>
      </c>
    </row>
    <row r="274" ht="15.75" spans="1:26">
      <c r="A274">
        <f t="shared" si="44"/>
        <v>269</v>
      </c>
      <c r="B274" s="317" t="s">
        <v>266</v>
      </c>
      <c r="C274" t="s">
        <v>267</v>
      </c>
      <c r="D274" s="118" t="s">
        <v>32</v>
      </c>
      <c r="E274" s="118">
        <v>24</v>
      </c>
      <c r="F274" s="118" t="s">
        <v>218</v>
      </c>
      <c r="G274" s="118" t="s">
        <v>219</v>
      </c>
      <c r="H274" s="118"/>
      <c r="I274" s="118" t="s">
        <v>67</v>
      </c>
      <c r="J274" s="117">
        <v>3</v>
      </c>
      <c r="K274" s="118">
        <v>8000</v>
      </c>
      <c r="L274" s="91" t="s">
        <v>68</v>
      </c>
      <c r="M274" s="118">
        <v>0</v>
      </c>
      <c r="N274" s="118">
        <v>0</v>
      </c>
      <c r="O274" s="118">
        <v>0</v>
      </c>
      <c r="P274" s="118">
        <v>0</v>
      </c>
      <c r="Q274" s="118">
        <v>0</v>
      </c>
      <c r="R274" s="118">
        <v>30</v>
      </c>
      <c r="S274" s="118" t="s">
        <v>268</v>
      </c>
      <c r="T274" t="str">
        <f t="shared" si="43"/>
        <v>0528</v>
      </c>
      <c r="U274" t="e">
        <f>IF((G274=VLOOKUP(T274,#REF!,2,0)),1,0)</f>
        <v>#REF!</v>
      </c>
      <c r="V274">
        <f>SUMPRODUCT((B274=[1]Sheet1!$B:$B)*(G274=[1]Sheet1!$G:$G))</f>
        <v>1</v>
      </c>
      <c r="W274" t="e">
        <f>VLOOKUP(G274,#REF!,4,0)</f>
        <v>#REF!</v>
      </c>
      <c r="X274" t="e">
        <f>VLOOKUP(G274,#REF!,5,0)</f>
        <v>#REF!</v>
      </c>
      <c r="Y274" t="e">
        <f>VLOOKUP(G274,#REF!,6,0)</f>
        <v>#REF!</v>
      </c>
      <c r="Z274">
        <f>SUMPRODUCT((B274='[2]各校各专业人数 （防止重复'!$D:$D)*(G274='[2]各校各专业人数 （防止重复'!$G:$G))</f>
        <v>0</v>
      </c>
    </row>
    <row r="275" ht="15.75" spans="1:26">
      <c r="A275">
        <f t="shared" si="44"/>
        <v>270</v>
      </c>
      <c r="B275" s="317" t="s">
        <v>266</v>
      </c>
      <c r="C275" t="s">
        <v>267</v>
      </c>
      <c r="D275" s="118" t="s">
        <v>32</v>
      </c>
      <c r="E275" s="118">
        <v>25</v>
      </c>
      <c r="F275" s="118" t="s">
        <v>96</v>
      </c>
      <c r="G275" s="118" t="s">
        <v>60</v>
      </c>
      <c r="H275" s="118"/>
      <c r="I275" s="118" t="s">
        <v>67</v>
      </c>
      <c r="J275" s="117">
        <v>3</v>
      </c>
      <c r="K275" s="118">
        <v>8000</v>
      </c>
      <c r="L275" s="91" t="s">
        <v>68</v>
      </c>
      <c r="M275" s="118">
        <v>138</v>
      </c>
      <c r="N275" s="118">
        <v>147</v>
      </c>
      <c r="O275" s="118">
        <v>120</v>
      </c>
      <c r="P275" s="118">
        <v>311</v>
      </c>
      <c r="Q275" s="118">
        <v>132</v>
      </c>
      <c r="R275" s="118">
        <v>30</v>
      </c>
      <c r="S275" s="118"/>
      <c r="T275" t="str">
        <f t="shared" si="43"/>
        <v>0603</v>
      </c>
      <c r="U275" t="e">
        <f>IF((G275=VLOOKUP(T275,#REF!,2,0)),1,0)</f>
        <v>#REF!</v>
      </c>
      <c r="V275">
        <f>SUMPRODUCT((B275=[1]Sheet1!$B:$B)*(G275=[1]Sheet1!$G:$G))</f>
        <v>2</v>
      </c>
      <c r="W275" t="e">
        <f>VLOOKUP(G275,#REF!,4,0)</f>
        <v>#REF!</v>
      </c>
      <c r="X275" t="e">
        <f>VLOOKUP(G275,#REF!,5,0)</f>
        <v>#REF!</v>
      </c>
      <c r="Y275" t="e">
        <f>VLOOKUP(G275,#REF!,6,0)</f>
        <v>#REF!</v>
      </c>
      <c r="Z275">
        <f>SUMPRODUCT((B275='[2]各校各专业人数 （防止重复'!$D:$D)*(G275='[2]各校各专业人数 （防止重复'!$G:$G))</f>
        <v>1</v>
      </c>
    </row>
    <row r="276" ht="15.75" spans="1:27">
      <c r="A276">
        <f t="shared" si="44"/>
        <v>271</v>
      </c>
      <c r="B276" s="317" t="s">
        <v>266</v>
      </c>
      <c r="C276" t="s">
        <v>267</v>
      </c>
      <c r="D276" s="118" t="s">
        <v>32</v>
      </c>
      <c r="E276" s="118">
        <v>26</v>
      </c>
      <c r="F276" s="118" t="s">
        <v>278</v>
      </c>
      <c r="G276" s="118" t="s">
        <v>62</v>
      </c>
      <c r="H276" s="118"/>
      <c r="I276" s="118" t="s">
        <v>67</v>
      </c>
      <c r="J276" s="117">
        <v>3</v>
      </c>
      <c r="K276" s="118">
        <v>8000</v>
      </c>
      <c r="L276" s="91" t="s">
        <v>68</v>
      </c>
      <c r="M276" s="118">
        <v>37</v>
      </c>
      <c r="N276" s="118">
        <v>0</v>
      </c>
      <c r="O276" s="118">
        <v>0</v>
      </c>
      <c r="P276" s="118">
        <v>30</v>
      </c>
      <c r="Q276" s="118">
        <v>30</v>
      </c>
      <c r="R276" s="118">
        <v>30</v>
      </c>
      <c r="S276" s="118"/>
      <c r="T276" t="str">
        <f t="shared" si="43"/>
        <v>1102</v>
      </c>
      <c r="U276" t="e">
        <f>IF((G276=VLOOKUP(T276,#REF!,2,0)),1,0)</f>
        <v>#REF!</v>
      </c>
      <c r="V276">
        <f>SUMPRODUCT((B276=[1]Sheet1!$B:$B)*(G276=[1]Sheet1!$G:$G))</f>
        <v>0</v>
      </c>
      <c r="W276" t="e">
        <f>VLOOKUP(G276,#REF!,4,0)</f>
        <v>#REF!</v>
      </c>
      <c r="X276" t="e">
        <f>VLOOKUP(G276,#REF!,5,0)</f>
        <v>#REF!</v>
      </c>
      <c r="Y276" t="e">
        <f>VLOOKUP(G276,#REF!,6,0)</f>
        <v>#REF!</v>
      </c>
      <c r="Z276">
        <f>SUMPRODUCT((B276='[2]各校各专业人数 （防止重复'!$D:$D)*(G276='[2]各校各专业人数 （防止重复'!$G:$G))</f>
        <v>1</v>
      </c>
      <c r="AA276" t="s">
        <v>279</v>
      </c>
    </row>
    <row r="277" ht="15.75" spans="1:26">
      <c r="A277">
        <f t="shared" ref="A277:A286" si="45">ROW()-5</f>
        <v>272</v>
      </c>
      <c r="B277" s="317" t="s">
        <v>266</v>
      </c>
      <c r="C277" t="s">
        <v>267</v>
      </c>
      <c r="D277" s="118" t="s">
        <v>32</v>
      </c>
      <c r="E277" s="118">
        <v>27</v>
      </c>
      <c r="F277" s="118" t="s">
        <v>280</v>
      </c>
      <c r="G277" s="118" t="s">
        <v>281</v>
      </c>
      <c r="H277" s="118"/>
      <c r="I277" s="118" t="s">
        <v>67</v>
      </c>
      <c r="J277" s="117">
        <v>3</v>
      </c>
      <c r="K277" s="118">
        <v>8000</v>
      </c>
      <c r="L277" s="91" t="s">
        <v>68</v>
      </c>
      <c r="M277" s="118">
        <v>0</v>
      </c>
      <c r="N277" s="118">
        <v>0</v>
      </c>
      <c r="O277" s="118">
        <v>0</v>
      </c>
      <c r="P277" s="118">
        <v>0</v>
      </c>
      <c r="Q277" s="118">
        <v>0</v>
      </c>
      <c r="R277" s="118">
        <v>30</v>
      </c>
      <c r="S277" s="118" t="s">
        <v>268</v>
      </c>
      <c r="T277" t="str">
        <f t="shared" si="43"/>
        <v>1301</v>
      </c>
      <c r="U277" t="e">
        <f>IF((G277=VLOOKUP(T277,#REF!,2,0)),1,0)</f>
        <v>#REF!</v>
      </c>
      <c r="V277">
        <f>SUMPRODUCT((B277=[1]Sheet1!$B:$B)*(G277=[1]Sheet1!$G:$G))</f>
        <v>1</v>
      </c>
      <c r="W277" t="e">
        <f>VLOOKUP(G277,#REF!,4,0)</f>
        <v>#REF!</v>
      </c>
      <c r="X277" t="e">
        <f>VLOOKUP(G277,#REF!,5,0)</f>
        <v>#REF!</v>
      </c>
      <c r="Y277" t="e">
        <f>VLOOKUP(G277,#REF!,6,0)</f>
        <v>#REF!</v>
      </c>
      <c r="Z277">
        <f>SUMPRODUCT((B277='[2]各校各专业人数 （防止重复'!$D:$D)*(G277='[2]各校各专业人数 （防止重复'!$G:$G))</f>
        <v>0</v>
      </c>
    </row>
    <row r="278" ht="15.75" spans="1:26">
      <c r="A278">
        <f t="shared" si="45"/>
        <v>273</v>
      </c>
      <c r="B278" s="317" t="s">
        <v>266</v>
      </c>
      <c r="C278" t="s">
        <v>267</v>
      </c>
      <c r="D278" s="118" t="s">
        <v>32</v>
      </c>
      <c r="E278" s="118">
        <v>28</v>
      </c>
      <c r="F278" s="118" t="s">
        <v>223</v>
      </c>
      <c r="G278" s="118" t="s">
        <v>224</v>
      </c>
      <c r="H278" s="118"/>
      <c r="I278" s="118" t="s">
        <v>67</v>
      </c>
      <c r="J278" s="117">
        <v>3</v>
      </c>
      <c r="K278" s="118">
        <v>8000</v>
      </c>
      <c r="L278" s="91" t="s">
        <v>68</v>
      </c>
      <c r="M278" s="118">
        <v>89</v>
      </c>
      <c r="N278" s="118">
        <v>89</v>
      </c>
      <c r="O278" s="118">
        <v>57</v>
      </c>
      <c r="P278" s="118">
        <v>220</v>
      </c>
      <c r="Q278" s="118">
        <v>98</v>
      </c>
      <c r="R278" s="118">
        <v>30</v>
      </c>
      <c r="S278" s="118"/>
      <c r="T278" t="str">
        <f t="shared" si="43"/>
        <v>1302</v>
      </c>
      <c r="U278" t="e">
        <f>IF((G278=VLOOKUP(T278,#REF!,2,0)),1,0)</f>
        <v>#REF!</v>
      </c>
      <c r="V278">
        <f>SUMPRODUCT((B278=[1]Sheet1!$B:$B)*(G278=[1]Sheet1!$G:$G))</f>
        <v>1</v>
      </c>
      <c r="W278" t="e">
        <f>VLOOKUP(G278,#REF!,4,0)</f>
        <v>#REF!</v>
      </c>
      <c r="X278" t="e">
        <f>VLOOKUP(G278,#REF!,5,0)</f>
        <v>#REF!</v>
      </c>
      <c r="Y278" t="e">
        <f>VLOOKUP(G278,#REF!,6,0)</f>
        <v>#REF!</v>
      </c>
      <c r="Z278">
        <f>SUMPRODUCT((B278='[2]各校各专业人数 （防止重复'!$D:$D)*(G278='[2]各校各专业人数 （防止重复'!$G:$G))</f>
        <v>1</v>
      </c>
    </row>
    <row r="279" ht="15.75" spans="1:26">
      <c r="A279">
        <f t="shared" si="45"/>
        <v>274</v>
      </c>
      <c r="B279" s="317" t="s">
        <v>266</v>
      </c>
      <c r="C279" t="s">
        <v>267</v>
      </c>
      <c r="D279" s="118" t="s">
        <v>32</v>
      </c>
      <c r="E279" s="118">
        <v>29</v>
      </c>
      <c r="F279" s="118" t="s">
        <v>225</v>
      </c>
      <c r="G279" s="118" t="s">
        <v>226</v>
      </c>
      <c r="H279" s="118"/>
      <c r="I279" s="118" t="s">
        <v>67</v>
      </c>
      <c r="J279" s="117">
        <v>3</v>
      </c>
      <c r="K279" s="118">
        <v>8000</v>
      </c>
      <c r="L279" s="91" t="s">
        <v>68</v>
      </c>
      <c r="M279" s="118">
        <v>80</v>
      </c>
      <c r="N279" s="118">
        <v>105</v>
      </c>
      <c r="O279" s="118">
        <v>31</v>
      </c>
      <c r="P279" s="118">
        <v>197</v>
      </c>
      <c r="Q279" s="118">
        <v>95</v>
      </c>
      <c r="R279" s="118">
        <v>30</v>
      </c>
      <c r="S279" s="118"/>
      <c r="T279" t="str">
        <f t="shared" si="43"/>
        <v>1307</v>
      </c>
      <c r="U279" t="e">
        <f>IF((G279=VLOOKUP(T279,#REF!,2,0)),1,0)</f>
        <v>#REF!</v>
      </c>
      <c r="V279">
        <f>SUMPRODUCT((B279=[1]Sheet1!$B:$B)*(G279=[1]Sheet1!$G:$G))</f>
        <v>2</v>
      </c>
      <c r="W279" t="e">
        <f>VLOOKUP(G279,#REF!,4,0)</f>
        <v>#REF!</v>
      </c>
      <c r="X279" t="e">
        <f>VLOOKUP(G279,#REF!,5,0)</f>
        <v>#REF!</v>
      </c>
      <c r="Y279" t="e">
        <f>VLOOKUP(G279,#REF!,6,0)</f>
        <v>#REF!</v>
      </c>
      <c r="Z279">
        <f>SUMPRODUCT((B279='[2]各校各专业人数 （防止重复'!$D:$D)*(G279='[2]各校各专业人数 （防止重复'!$G:$G))</f>
        <v>1</v>
      </c>
    </row>
    <row r="280" ht="15.75" spans="1:26">
      <c r="A280">
        <f t="shared" si="45"/>
        <v>275</v>
      </c>
      <c r="B280" s="317" t="s">
        <v>266</v>
      </c>
      <c r="C280" t="s">
        <v>267</v>
      </c>
      <c r="D280" s="118" t="s">
        <v>32</v>
      </c>
      <c r="E280" s="118">
        <v>30</v>
      </c>
      <c r="F280" s="118" t="s">
        <v>282</v>
      </c>
      <c r="G280" s="118" t="s">
        <v>283</v>
      </c>
      <c r="H280" s="118"/>
      <c r="I280" s="118" t="s">
        <v>67</v>
      </c>
      <c r="J280" s="117">
        <v>3</v>
      </c>
      <c r="K280" s="118">
        <v>8000</v>
      </c>
      <c r="L280" s="91" t="s">
        <v>68</v>
      </c>
      <c r="M280" s="118">
        <v>0</v>
      </c>
      <c r="N280" s="118">
        <v>0</v>
      </c>
      <c r="O280" s="118">
        <v>0</v>
      </c>
      <c r="P280" s="118">
        <v>0</v>
      </c>
      <c r="Q280" s="118">
        <v>0</v>
      </c>
      <c r="R280" s="118">
        <v>30</v>
      </c>
      <c r="S280" s="118" t="s">
        <v>268</v>
      </c>
      <c r="T280" t="str">
        <f t="shared" si="43"/>
        <v>1308</v>
      </c>
      <c r="U280" t="e">
        <f>IF((G280=VLOOKUP(T280,#REF!,2,0)),1,0)</f>
        <v>#REF!</v>
      </c>
      <c r="V280">
        <f>SUMPRODUCT((B280=[1]Sheet1!$B:$B)*(G280=[1]Sheet1!$G:$G))</f>
        <v>1</v>
      </c>
      <c r="W280" t="e">
        <f>VLOOKUP(G280,#REF!,4,0)</f>
        <v>#REF!</v>
      </c>
      <c r="X280" t="e">
        <f>VLOOKUP(G280,#REF!,5,0)</f>
        <v>#REF!</v>
      </c>
      <c r="Y280" t="e">
        <f>VLOOKUP(G280,#REF!,6,0)</f>
        <v>#REF!</v>
      </c>
      <c r="Z280">
        <f>SUMPRODUCT((B280='[2]各校各专业人数 （防止重复'!$D:$D)*(G280='[2]各校各专业人数 （防止重复'!$G:$G))</f>
        <v>0</v>
      </c>
    </row>
    <row r="281" ht="15.75" spans="1:26">
      <c r="A281">
        <f t="shared" si="45"/>
        <v>276</v>
      </c>
      <c r="B281" s="317" t="s">
        <v>266</v>
      </c>
      <c r="C281" t="s">
        <v>267</v>
      </c>
      <c r="D281" s="118" t="s">
        <v>32</v>
      </c>
      <c r="E281" s="118">
        <v>31</v>
      </c>
      <c r="F281" s="118" t="s">
        <v>249</v>
      </c>
      <c r="G281" s="118" t="s">
        <v>250</v>
      </c>
      <c r="H281" s="118"/>
      <c r="I281" s="118" t="s">
        <v>67</v>
      </c>
      <c r="J281" s="117">
        <v>3</v>
      </c>
      <c r="K281" s="118">
        <v>8000</v>
      </c>
      <c r="L281" s="91" t="s">
        <v>68</v>
      </c>
      <c r="M281" s="118">
        <v>82</v>
      </c>
      <c r="N281" s="118">
        <v>33</v>
      </c>
      <c r="O281" s="118">
        <v>0</v>
      </c>
      <c r="P281" s="118">
        <v>97</v>
      </c>
      <c r="Q281" s="118">
        <v>74</v>
      </c>
      <c r="R281" s="118">
        <v>30</v>
      </c>
      <c r="S281" s="118"/>
      <c r="T281" t="str">
        <f t="shared" si="43"/>
        <v>1405</v>
      </c>
      <c r="U281" t="e">
        <f>IF((G281=VLOOKUP(T281,#REF!,2,0)),1,0)</f>
        <v>#REF!</v>
      </c>
      <c r="V281">
        <f>SUMPRODUCT((B281=[1]Sheet1!$B:$B)*(G281=[1]Sheet1!$G:$G))</f>
        <v>1</v>
      </c>
      <c r="W281" t="e">
        <f>VLOOKUP(G281,#REF!,4,0)</f>
        <v>#REF!</v>
      </c>
      <c r="X281" t="e">
        <f>VLOOKUP(G281,#REF!,5,0)</f>
        <v>#REF!</v>
      </c>
      <c r="Y281" t="e">
        <f>VLOOKUP(G281,#REF!,6,0)</f>
        <v>#REF!</v>
      </c>
      <c r="Z281">
        <f>SUMPRODUCT((B281='[2]各校各专业人数 （防止重复'!$D:$D)*(G281='[2]各校各专业人数 （防止重复'!$G:$G))</f>
        <v>1</v>
      </c>
    </row>
    <row r="282" ht="15.75" spans="1:26">
      <c r="A282">
        <f t="shared" si="45"/>
        <v>277</v>
      </c>
      <c r="B282" s="317" t="s">
        <v>266</v>
      </c>
      <c r="C282" t="s">
        <v>267</v>
      </c>
      <c r="D282" s="118" t="s">
        <v>32</v>
      </c>
      <c r="E282" s="118">
        <v>32</v>
      </c>
      <c r="F282" s="118" t="s">
        <v>133</v>
      </c>
      <c r="G282" s="118" t="s">
        <v>134</v>
      </c>
      <c r="H282" s="118"/>
      <c r="I282" s="118" t="s">
        <v>67</v>
      </c>
      <c r="J282" s="117">
        <v>3</v>
      </c>
      <c r="K282" s="118">
        <v>8000</v>
      </c>
      <c r="L282" s="91" t="s">
        <v>68</v>
      </c>
      <c r="M282" s="118">
        <v>0</v>
      </c>
      <c r="N282" s="118">
        <v>99</v>
      </c>
      <c r="O282" s="118">
        <v>53</v>
      </c>
      <c r="P282" s="118">
        <v>127</v>
      </c>
      <c r="Q282" s="118">
        <v>17</v>
      </c>
      <c r="R282" s="118">
        <v>30</v>
      </c>
      <c r="S282" s="118"/>
      <c r="T282" t="str">
        <f t="shared" si="43"/>
        <v>1420</v>
      </c>
      <c r="U282" t="e">
        <f>IF((G282=VLOOKUP(T282,#REF!,2,0)),1,0)</f>
        <v>#REF!</v>
      </c>
      <c r="V282">
        <f>SUMPRODUCT((B282=[1]Sheet1!$B:$B)*(G282=[1]Sheet1!$G:$G))</f>
        <v>1</v>
      </c>
      <c r="W282" t="e">
        <f>VLOOKUP(G282,#REF!,4,0)</f>
        <v>#REF!</v>
      </c>
      <c r="X282" t="e">
        <f>VLOOKUP(G282,#REF!,5,0)</f>
        <v>#REF!</v>
      </c>
      <c r="Y282" t="e">
        <f>VLOOKUP(G282,#REF!,6,0)</f>
        <v>#REF!</v>
      </c>
      <c r="Z282">
        <f>SUMPRODUCT((B282='[2]各校各专业人数 （防止重复'!$D:$D)*(G282='[2]各校各专业人数 （防止重复'!$G:$G))</f>
        <v>1</v>
      </c>
    </row>
    <row r="283" ht="15.75" spans="1:26">
      <c r="A283">
        <f t="shared" si="45"/>
        <v>278</v>
      </c>
      <c r="B283" s="317" t="s">
        <v>266</v>
      </c>
      <c r="C283" t="s">
        <v>267</v>
      </c>
      <c r="D283" s="118" t="s">
        <v>32</v>
      </c>
      <c r="E283" s="118">
        <v>33</v>
      </c>
      <c r="F283" s="118" t="s">
        <v>105</v>
      </c>
      <c r="G283" s="118" t="s">
        <v>64</v>
      </c>
      <c r="H283" s="89" t="s">
        <v>106</v>
      </c>
      <c r="I283" s="118" t="s">
        <v>67</v>
      </c>
      <c r="J283" s="117">
        <v>3</v>
      </c>
      <c r="K283" s="118">
        <v>8000</v>
      </c>
      <c r="L283" s="91" t="s">
        <v>68</v>
      </c>
      <c r="M283" s="118">
        <v>86</v>
      </c>
      <c r="N283" s="118">
        <v>24</v>
      </c>
      <c r="O283" s="118">
        <v>0</v>
      </c>
      <c r="P283" s="118">
        <v>87</v>
      </c>
      <c r="Q283" s="118">
        <v>69</v>
      </c>
      <c r="R283" s="118">
        <v>30</v>
      </c>
      <c r="S283" s="118"/>
      <c r="T283" t="str">
        <f t="shared" si="43"/>
        <v>1501</v>
      </c>
      <c r="U283" t="e">
        <f>IF((G283=VLOOKUP(T283,#REF!,2,0)),1,0)</f>
        <v>#REF!</v>
      </c>
      <c r="V283">
        <f>SUMPRODUCT((B283=[1]Sheet1!$B:$B)*(G283=[1]Sheet1!$G:$G))</f>
        <v>1</v>
      </c>
      <c r="W283" t="e">
        <f>VLOOKUP(G283,#REF!,4,0)</f>
        <v>#REF!</v>
      </c>
      <c r="X283" t="e">
        <f>VLOOKUP(G283,#REF!,5,0)</f>
        <v>#REF!</v>
      </c>
      <c r="Y283" t="e">
        <f>VLOOKUP(G283,#REF!,6,0)</f>
        <v>#REF!</v>
      </c>
      <c r="Z283">
        <f>SUMPRODUCT((B283='[2]各校各专业人数 （防止重复'!$D:$D)*(G283='[2]各校各专业人数 （防止重复'!$G:$G))</f>
        <v>1</v>
      </c>
    </row>
    <row r="284" ht="15.75" spans="1:26">
      <c r="A284">
        <f t="shared" si="45"/>
        <v>279</v>
      </c>
      <c r="B284" s="317" t="s">
        <v>284</v>
      </c>
      <c r="C284" t="s">
        <v>285</v>
      </c>
      <c r="D284" s="135" t="s">
        <v>32</v>
      </c>
      <c r="E284" s="135">
        <v>1</v>
      </c>
      <c r="F284" s="153" t="s">
        <v>286</v>
      </c>
      <c r="G284" s="154" t="s">
        <v>287</v>
      </c>
      <c r="H284" s="153"/>
      <c r="I284" s="153" t="s">
        <v>45</v>
      </c>
      <c r="J284" s="153">
        <v>3</v>
      </c>
      <c r="K284" s="153" t="s">
        <v>36</v>
      </c>
      <c r="L284" s="91" t="s">
        <v>110</v>
      </c>
      <c r="M284" s="135">
        <v>0</v>
      </c>
      <c r="N284" s="168">
        <v>0</v>
      </c>
      <c r="O284" s="169">
        <v>0</v>
      </c>
      <c r="P284" s="153">
        <v>0</v>
      </c>
      <c r="Q284" s="153">
        <v>0</v>
      </c>
      <c r="R284" s="153">
        <v>30</v>
      </c>
      <c r="S284" s="119" t="s">
        <v>155</v>
      </c>
      <c r="T284" t="str">
        <f t="shared" ref="T284:T347" si="46">MID(F284,1,4)</f>
        <v>0128</v>
      </c>
      <c r="U284" t="e">
        <f>IF((G284=VLOOKUP(T284,#REF!,2,0)),1,0)</f>
        <v>#REF!</v>
      </c>
      <c r="V284">
        <f>SUMPRODUCT((B284=[1]Sheet1!$B:$B)*(G284=[1]Sheet1!$G:$G))</f>
        <v>0</v>
      </c>
      <c r="W284" t="e">
        <f>VLOOKUP(G284,#REF!,4,0)</f>
        <v>#REF!</v>
      </c>
      <c r="X284" t="e">
        <f>VLOOKUP(G284,#REF!,5,0)</f>
        <v>#REF!</v>
      </c>
      <c r="Y284" t="e">
        <f>VLOOKUP(G284,#REF!,6,0)</f>
        <v>#REF!</v>
      </c>
      <c r="Z284">
        <f>SUMPRODUCT((B284='[2]各校各专业人数 （防止重复'!$D:$D)*(G284='[2]各校各专业人数 （防止重复'!$G:$G))</f>
        <v>0</v>
      </c>
    </row>
    <row r="285" ht="24" spans="1:26">
      <c r="A285">
        <f t="shared" si="45"/>
        <v>280</v>
      </c>
      <c r="B285" s="317" t="s">
        <v>284</v>
      </c>
      <c r="C285" t="s">
        <v>285</v>
      </c>
      <c r="D285" s="135" t="s">
        <v>32</v>
      </c>
      <c r="E285" s="135">
        <v>2</v>
      </c>
      <c r="F285" s="153" t="s">
        <v>139</v>
      </c>
      <c r="G285" s="154" t="s">
        <v>140</v>
      </c>
      <c r="H285" s="153"/>
      <c r="I285" s="153" t="s">
        <v>45</v>
      </c>
      <c r="J285" s="153">
        <v>2</v>
      </c>
      <c r="K285" s="153" t="s">
        <v>36</v>
      </c>
      <c r="L285" s="91" t="s">
        <v>46</v>
      </c>
      <c r="M285" s="135">
        <v>13</v>
      </c>
      <c r="N285" s="168">
        <v>0</v>
      </c>
      <c r="O285" s="169">
        <v>0</v>
      </c>
      <c r="P285" s="119">
        <v>0</v>
      </c>
      <c r="Q285" s="153">
        <v>0</v>
      </c>
      <c r="R285" s="153">
        <v>20</v>
      </c>
      <c r="S285" s="119" t="s">
        <v>155</v>
      </c>
      <c r="T285" t="str">
        <f t="shared" si="46"/>
        <v>0208</v>
      </c>
      <c r="U285" t="e">
        <f>IF((G285=VLOOKUP(T285,#REF!,2,0)),1,0)</f>
        <v>#REF!</v>
      </c>
      <c r="V285">
        <f>SUMPRODUCT((B285=[1]Sheet1!$B:$B)*(G285=[1]Sheet1!$G:$G))</f>
        <v>1</v>
      </c>
      <c r="W285" t="e">
        <f>VLOOKUP(G285,#REF!,4,0)</f>
        <v>#REF!</v>
      </c>
      <c r="X285" t="e">
        <f>VLOOKUP(G285,#REF!,5,0)</f>
        <v>#REF!</v>
      </c>
      <c r="Y285" t="e">
        <f>VLOOKUP(G285,#REF!,6,0)</f>
        <v>#REF!</v>
      </c>
      <c r="Z285">
        <f>SUMPRODUCT((B285='[2]各校各专业人数 （防止重复'!$D:$D)*(G285='[2]各校各专业人数 （防止重复'!$G:$G))</f>
        <v>0</v>
      </c>
    </row>
    <row r="286" ht="31.5" spans="1:26">
      <c r="A286">
        <f t="shared" si="45"/>
        <v>281</v>
      </c>
      <c r="B286" s="317" t="s">
        <v>284</v>
      </c>
      <c r="C286" t="s">
        <v>285</v>
      </c>
      <c r="D286" s="135" t="s">
        <v>32</v>
      </c>
      <c r="E286" s="135">
        <v>3</v>
      </c>
      <c r="F286" s="135" t="s">
        <v>52</v>
      </c>
      <c r="G286" s="155" t="s">
        <v>41</v>
      </c>
      <c r="H286" s="135"/>
      <c r="I286" s="135" t="s">
        <v>45</v>
      </c>
      <c r="J286" s="135">
        <v>2</v>
      </c>
      <c r="K286" s="135" t="s">
        <v>36</v>
      </c>
      <c r="L286" s="91" t="s">
        <v>46</v>
      </c>
      <c r="M286" s="119">
        <v>0</v>
      </c>
      <c r="N286" s="119">
        <v>0</v>
      </c>
      <c r="O286" s="169">
        <v>0</v>
      </c>
      <c r="P286" s="119">
        <v>0</v>
      </c>
      <c r="Q286" s="119">
        <v>0</v>
      </c>
      <c r="R286" s="119">
        <v>20</v>
      </c>
      <c r="S286" s="119" t="s">
        <v>288</v>
      </c>
      <c r="T286" t="str">
        <f t="shared" si="46"/>
        <v>0318</v>
      </c>
      <c r="U286" t="e">
        <f>IF((G286=VLOOKUP(T286,#REF!,2,0)),1,0)</f>
        <v>#REF!</v>
      </c>
      <c r="V286">
        <f>SUMPRODUCT((B286=[1]Sheet1!$B:$B)*(G286=[1]Sheet1!$G:$G))</f>
        <v>1</v>
      </c>
      <c r="W286" t="e">
        <f>VLOOKUP(G286,#REF!,4,0)</f>
        <v>#REF!</v>
      </c>
      <c r="X286" t="e">
        <f>VLOOKUP(G286,#REF!,5,0)</f>
        <v>#REF!</v>
      </c>
      <c r="Y286" t="e">
        <f>VLOOKUP(G286,#REF!,6,0)</f>
        <v>#REF!</v>
      </c>
      <c r="Z286">
        <f>SUMPRODUCT((B286='[2]各校各专业人数 （防止重复'!$D:$D)*(G286='[2]各校各专业人数 （防止重复'!$G:$G))</f>
        <v>0</v>
      </c>
    </row>
    <row r="287" ht="24" spans="1:26">
      <c r="A287">
        <f t="shared" ref="A287:A296" si="47">ROW()-5</f>
        <v>282</v>
      </c>
      <c r="B287" s="317" t="s">
        <v>284</v>
      </c>
      <c r="C287" t="s">
        <v>285</v>
      </c>
      <c r="D287" s="135" t="s">
        <v>32</v>
      </c>
      <c r="E287" s="135">
        <v>4</v>
      </c>
      <c r="F287" s="156" t="s">
        <v>124</v>
      </c>
      <c r="G287" s="157" t="s">
        <v>83</v>
      </c>
      <c r="H287" s="158"/>
      <c r="I287" s="167" t="s">
        <v>45</v>
      </c>
      <c r="J287" s="167">
        <v>2</v>
      </c>
      <c r="K287" s="167" t="s">
        <v>36</v>
      </c>
      <c r="L287" s="91" t="s">
        <v>46</v>
      </c>
      <c r="M287" s="169">
        <v>0</v>
      </c>
      <c r="N287" s="169">
        <v>0</v>
      </c>
      <c r="O287" s="169">
        <v>0</v>
      </c>
      <c r="P287" s="169">
        <v>0</v>
      </c>
      <c r="Q287" s="169">
        <v>0</v>
      </c>
      <c r="R287" s="169">
        <v>30</v>
      </c>
      <c r="S287" s="119" t="s">
        <v>155</v>
      </c>
      <c r="T287" t="str">
        <f t="shared" si="46"/>
        <v>0435</v>
      </c>
      <c r="U287" t="e">
        <f>IF((G287=VLOOKUP(T287,#REF!,2,0)),1,0)</f>
        <v>#REF!</v>
      </c>
      <c r="V287">
        <f>SUMPRODUCT((B287=[1]Sheet1!$B:$B)*(G287=[1]Sheet1!$G:$G))</f>
        <v>1</v>
      </c>
      <c r="W287" t="e">
        <f>VLOOKUP(G287,#REF!,4,0)</f>
        <v>#REF!</v>
      </c>
      <c r="X287" t="e">
        <f>VLOOKUP(G287,#REF!,5,0)</f>
        <v>#REF!</v>
      </c>
      <c r="Y287" t="e">
        <f>VLOOKUP(G287,#REF!,6,0)</f>
        <v>#REF!</v>
      </c>
      <c r="Z287">
        <f>SUMPRODUCT((B287='[2]各校各专业人数 （防止重复'!$D:$D)*(G287='[2]各校各专业人数 （防止重复'!$G:$G))</f>
        <v>1</v>
      </c>
    </row>
    <row r="288" ht="24" spans="1:26">
      <c r="A288">
        <f t="shared" si="47"/>
        <v>283</v>
      </c>
      <c r="B288" s="317" t="s">
        <v>284</v>
      </c>
      <c r="C288" t="s">
        <v>285</v>
      </c>
      <c r="D288" s="135" t="s">
        <v>32</v>
      </c>
      <c r="E288" s="135">
        <v>5</v>
      </c>
      <c r="F288" s="153" t="s">
        <v>289</v>
      </c>
      <c r="G288" s="159" t="s">
        <v>85</v>
      </c>
      <c r="H288" s="153"/>
      <c r="I288" s="153" t="s">
        <v>45</v>
      </c>
      <c r="J288" s="153">
        <v>2</v>
      </c>
      <c r="K288" s="153" t="s">
        <v>36</v>
      </c>
      <c r="L288" s="91" t="s">
        <v>46</v>
      </c>
      <c r="M288" s="169">
        <v>0</v>
      </c>
      <c r="N288" s="169">
        <v>0</v>
      </c>
      <c r="O288" s="169">
        <v>0</v>
      </c>
      <c r="P288" s="169">
        <v>0</v>
      </c>
      <c r="Q288" s="169">
        <v>0</v>
      </c>
      <c r="R288" s="153">
        <v>30</v>
      </c>
      <c r="S288" s="119" t="s">
        <v>155</v>
      </c>
      <c r="T288" t="str">
        <f t="shared" si="46"/>
        <v>0439</v>
      </c>
      <c r="U288" t="e">
        <f>IF((G288=VLOOKUP(T288,#REF!,2,0)),1,0)</f>
        <v>#REF!</v>
      </c>
      <c r="V288">
        <f>SUMPRODUCT((B288=[1]Sheet1!$B:$B)*(G288=[1]Sheet1!$G:$G))</f>
        <v>3</v>
      </c>
      <c r="W288" t="e">
        <f>VLOOKUP(G288,#REF!,4,0)</f>
        <v>#REF!</v>
      </c>
      <c r="X288" t="e">
        <f>VLOOKUP(G288,#REF!,5,0)</f>
        <v>#REF!</v>
      </c>
      <c r="Y288" t="e">
        <f>VLOOKUP(G288,#REF!,6,0)</f>
        <v>#REF!</v>
      </c>
      <c r="Z288">
        <f>SUMPRODUCT((B288='[2]各校各专业人数 （防止重复'!$D:$D)*(G288='[2]各校各专业人数 （防止重复'!$G:$G))</f>
        <v>1</v>
      </c>
    </row>
    <row r="289" ht="24" spans="1:26">
      <c r="A289">
        <f t="shared" si="47"/>
        <v>284</v>
      </c>
      <c r="B289" s="317" t="s">
        <v>284</v>
      </c>
      <c r="C289" t="s">
        <v>285</v>
      </c>
      <c r="D289" s="135" t="s">
        <v>32</v>
      </c>
      <c r="E289" s="135">
        <v>6</v>
      </c>
      <c r="F289" s="160" t="s">
        <v>63</v>
      </c>
      <c r="G289" s="154" t="s">
        <v>64</v>
      </c>
      <c r="H289" s="161" t="s">
        <v>106</v>
      </c>
      <c r="I289" s="153" t="s">
        <v>45</v>
      </c>
      <c r="J289" s="153">
        <v>2</v>
      </c>
      <c r="K289" s="153" t="s">
        <v>36</v>
      </c>
      <c r="L289" s="91" t="s">
        <v>46</v>
      </c>
      <c r="M289" s="169">
        <v>0</v>
      </c>
      <c r="N289" s="169">
        <v>0</v>
      </c>
      <c r="O289" s="169">
        <v>0</v>
      </c>
      <c r="P289" s="169">
        <v>0</v>
      </c>
      <c r="Q289" s="169">
        <v>0</v>
      </c>
      <c r="R289" s="153">
        <v>30</v>
      </c>
      <c r="S289" s="119" t="s">
        <v>155</v>
      </c>
      <c r="T289" t="str">
        <f t="shared" si="46"/>
        <v>1501</v>
      </c>
      <c r="U289" t="e">
        <f>IF((G289=VLOOKUP(T289,#REF!,2,0)),1,0)</f>
        <v>#REF!</v>
      </c>
      <c r="V289">
        <f>SUMPRODUCT((B289=[1]Sheet1!$B:$B)*(G289=[1]Sheet1!$G:$G))</f>
        <v>1</v>
      </c>
      <c r="W289" t="e">
        <f>VLOOKUP(G289,#REF!,4,0)</f>
        <v>#REF!</v>
      </c>
      <c r="X289" t="e">
        <f>VLOOKUP(G289,#REF!,5,0)</f>
        <v>#REF!</v>
      </c>
      <c r="Y289" t="e">
        <f>VLOOKUP(G289,#REF!,6,0)</f>
        <v>#REF!</v>
      </c>
      <c r="Z289">
        <f>SUMPRODUCT((B289='[2]各校各专业人数 （防止重复'!$D:$D)*(G289='[2]各校各专业人数 （防止重复'!$G:$G))</f>
        <v>1</v>
      </c>
    </row>
    <row r="290" ht="15.75" spans="1:26">
      <c r="A290">
        <f t="shared" si="47"/>
        <v>285</v>
      </c>
      <c r="B290" s="317" t="s">
        <v>284</v>
      </c>
      <c r="C290" t="s">
        <v>285</v>
      </c>
      <c r="D290" s="135" t="s">
        <v>32</v>
      </c>
      <c r="E290" s="135">
        <v>7</v>
      </c>
      <c r="F290" s="160" t="s">
        <v>180</v>
      </c>
      <c r="G290" s="162" t="s">
        <v>181</v>
      </c>
      <c r="H290" s="161"/>
      <c r="I290" s="153" t="s">
        <v>67</v>
      </c>
      <c r="J290" s="153">
        <v>3</v>
      </c>
      <c r="K290" s="153" t="s">
        <v>36</v>
      </c>
      <c r="L290" s="91" t="s">
        <v>68</v>
      </c>
      <c r="M290" s="169">
        <v>0</v>
      </c>
      <c r="N290" s="169">
        <v>0</v>
      </c>
      <c r="O290" s="169">
        <v>0</v>
      </c>
      <c r="P290" s="169">
        <v>0</v>
      </c>
      <c r="Q290" s="169">
        <v>0</v>
      </c>
      <c r="R290" s="153">
        <v>40</v>
      </c>
      <c r="S290" s="119" t="s">
        <v>155</v>
      </c>
      <c r="T290" t="str">
        <f t="shared" si="46"/>
        <v>0444</v>
      </c>
      <c r="U290" t="e">
        <f>IF((G290=VLOOKUP(T290,#REF!,2,0)),1,0)</f>
        <v>#REF!</v>
      </c>
      <c r="V290">
        <f>SUMPRODUCT((B290=[1]Sheet1!$B:$B)*(G290=[1]Sheet1!$G:$G))</f>
        <v>0</v>
      </c>
      <c r="W290" t="e">
        <f>VLOOKUP(G290,#REF!,4,0)</f>
        <v>#REF!</v>
      </c>
      <c r="X290" t="e">
        <f>VLOOKUP(G290,#REF!,5,0)</f>
        <v>#REF!</v>
      </c>
      <c r="Y290" t="e">
        <f>VLOOKUP(G290,#REF!,6,0)</f>
        <v>#REF!</v>
      </c>
      <c r="Z290">
        <f>SUMPRODUCT((B290='[2]各校各专业人数 （防止重复'!$D:$D)*(G290='[2]各校各专业人数 （防止重复'!$G:$G))</f>
        <v>0</v>
      </c>
    </row>
    <row r="291" ht="15.75" spans="1:26">
      <c r="A291">
        <f t="shared" si="47"/>
        <v>286</v>
      </c>
      <c r="B291" s="317" t="s">
        <v>284</v>
      </c>
      <c r="C291" t="s">
        <v>285</v>
      </c>
      <c r="D291" s="135" t="s">
        <v>32</v>
      </c>
      <c r="E291" s="135">
        <v>8</v>
      </c>
      <c r="F291" s="160" t="s">
        <v>290</v>
      </c>
      <c r="G291" s="162" t="s">
        <v>291</v>
      </c>
      <c r="H291" s="161"/>
      <c r="I291" s="153" t="s">
        <v>67</v>
      </c>
      <c r="J291" s="153">
        <v>3</v>
      </c>
      <c r="K291" s="153" t="s">
        <v>36</v>
      </c>
      <c r="L291" s="91" t="s">
        <v>68</v>
      </c>
      <c r="M291" s="169">
        <v>0</v>
      </c>
      <c r="N291" s="169">
        <v>0</v>
      </c>
      <c r="O291" s="169">
        <v>0</v>
      </c>
      <c r="P291" s="169">
        <v>0</v>
      </c>
      <c r="Q291" s="169">
        <v>0</v>
      </c>
      <c r="R291" s="153">
        <v>30</v>
      </c>
      <c r="S291" s="88" t="s">
        <v>155</v>
      </c>
      <c r="T291" t="str">
        <f t="shared" si="46"/>
        <v>0539</v>
      </c>
      <c r="U291" t="e">
        <f>IF((G291=VLOOKUP(T291,#REF!,2,0)),1,0)</f>
        <v>#REF!</v>
      </c>
      <c r="V291">
        <f>SUMPRODUCT((B291=[1]Sheet1!$B:$B)*(G291=[1]Sheet1!$G:$G))</f>
        <v>0</v>
      </c>
      <c r="W291" t="e">
        <f>VLOOKUP(G291,#REF!,4,0)</f>
        <v>#REF!</v>
      </c>
      <c r="X291" t="e">
        <f>VLOOKUP(G291,#REF!,5,0)</f>
        <v>#REF!</v>
      </c>
      <c r="Y291" t="e">
        <f>VLOOKUP(G291,#REF!,6,0)</f>
        <v>#REF!</v>
      </c>
      <c r="Z291">
        <f>SUMPRODUCT((B291='[2]各校各专业人数 （防止重复'!$D:$D)*(G291='[2]各校各专业人数 （防止重复'!$G:$G))</f>
        <v>0</v>
      </c>
    </row>
    <row r="292" ht="25.5" spans="1:26">
      <c r="A292">
        <f t="shared" si="47"/>
        <v>287</v>
      </c>
      <c r="B292" s="317" t="s">
        <v>284</v>
      </c>
      <c r="C292" t="s">
        <v>285</v>
      </c>
      <c r="D292" s="88" t="s">
        <v>32</v>
      </c>
      <c r="E292" s="119">
        <v>9</v>
      </c>
      <c r="F292" s="163" t="s">
        <v>166</v>
      </c>
      <c r="G292" s="154" t="s">
        <v>44</v>
      </c>
      <c r="H292" s="164"/>
      <c r="I292" s="98" t="s">
        <v>35</v>
      </c>
      <c r="J292" s="98">
        <v>3</v>
      </c>
      <c r="K292" s="98" t="s">
        <v>36</v>
      </c>
      <c r="L292" s="106" t="s">
        <v>46</v>
      </c>
      <c r="M292" s="103">
        <v>0</v>
      </c>
      <c r="N292" s="131">
        <v>23</v>
      </c>
      <c r="O292" s="170">
        <v>12</v>
      </c>
      <c r="P292" s="98">
        <v>23</v>
      </c>
      <c r="Q292" s="98">
        <v>0</v>
      </c>
      <c r="R292" s="153">
        <v>35</v>
      </c>
      <c r="S292" s="98"/>
      <c r="T292" t="str">
        <f t="shared" si="46"/>
        <v>0106</v>
      </c>
      <c r="U292" t="e">
        <f>IF((G292=VLOOKUP(T292,#REF!,2,0)),1,0)</f>
        <v>#REF!</v>
      </c>
      <c r="V292">
        <f>SUMPRODUCT((B292=[1]Sheet1!$B:$B)*(G292=[1]Sheet1!$G:$G))</f>
        <v>3</v>
      </c>
      <c r="W292" t="e">
        <f>VLOOKUP(G292,#REF!,4,0)</f>
        <v>#REF!</v>
      </c>
      <c r="X292" t="e">
        <f>VLOOKUP(G292,#REF!,5,0)</f>
        <v>#REF!</v>
      </c>
      <c r="Y292" t="e">
        <f>VLOOKUP(G292,#REF!,6,0)</f>
        <v>#REF!</v>
      </c>
      <c r="Z292">
        <f>SUMPRODUCT((B292='[2]各校各专业人数 （防止重复'!$D:$D)*(G292='[2]各校各专业人数 （防止重复'!$G:$G))</f>
        <v>1</v>
      </c>
    </row>
    <row r="293" ht="24" spans="1:26">
      <c r="A293">
        <f t="shared" si="47"/>
        <v>288</v>
      </c>
      <c r="B293" s="317" t="s">
        <v>284</v>
      </c>
      <c r="C293" t="s">
        <v>285</v>
      </c>
      <c r="D293" s="88" t="s">
        <v>32</v>
      </c>
      <c r="E293" s="119">
        <v>10</v>
      </c>
      <c r="F293" s="98" t="s">
        <v>43</v>
      </c>
      <c r="G293" s="165" t="s">
        <v>44</v>
      </c>
      <c r="H293" s="98"/>
      <c r="I293" s="98" t="s">
        <v>45</v>
      </c>
      <c r="J293" s="98">
        <v>2</v>
      </c>
      <c r="K293" s="98" t="s">
        <v>36</v>
      </c>
      <c r="L293" s="91" t="s">
        <v>46</v>
      </c>
      <c r="M293" s="103">
        <v>32</v>
      </c>
      <c r="N293" s="131">
        <v>45</v>
      </c>
      <c r="O293" s="170">
        <v>64</v>
      </c>
      <c r="P293" s="88">
        <v>74</v>
      </c>
      <c r="Q293" s="98">
        <v>0</v>
      </c>
      <c r="R293" s="153">
        <v>25</v>
      </c>
      <c r="S293" s="98"/>
      <c r="T293" t="str">
        <f t="shared" si="46"/>
        <v>0106</v>
      </c>
      <c r="U293" t="e">
        <f>IF((G293=VLOOKUP(T293,#REF!,2,0)),1,0)</f>
        <v>#REF!</v>
      </c>
      <c r="V293">
        <f>SUMPRODUCT((B293=[1]Sheet1!$B:$B)*(G293=[1]Sheet1!$G:$G))</f>
        <v>3</v>
      </c>
      <c r="W293" t="e">
        <f>VLOOKUP(G293,#REF!,4,0)</f>
        <v>#REF!</v>
      </c>
      <c r="X293" t="e">
        <f>VLOOKUP(G293,#REF!,5,0)</f>
        <v>#REF!</v>
      </c>
      <c r="Y293" t="e">
        <f>VLOOKUP(G293,#REF!,6,0)</f>
        <v>#REF!</v>
      </c>
      <c r="Z293">
        <f>SUMPRODUCT((B293='[2]各校各专业人数 （防止重复'!$D:$D)*(G293='[2]各校各专业人数 （防止重复'!$G:$G))</f>
        <v>1</v>
      </c>
    </row>
    <row r="294" ht="24" spans="1:26">
      <c r="A294">
        <f t="shared" si="47"/>
        <v>289</v>
      </c>
      <c r="B294" s="317" t="s">
        <v>284</v>
      </c>
      <c r="C294" t="s">
        <v>285</v>
      </c>
      <c r="D294" s="88" t="s">
        <v>32</v>
      </c>
      <c r="E294" s="119">
        <v>11</v>
      </c>
      <c r="F294" s="98" t="s">
        <v>171</v>
      </c>
      <c r="G294" s="132" t="s">
        <v>168</v>
      </c>
      <c r="H294" s="98"/>
      <c r="I294" s="98" t="s">
        <v>45</v>
      </c>
      <c r="J294" s="98">
        <v>2</v>
      </c>
      <c r="K294" s="98" t="s">
        <v>36</v>
      </c>
      <c r="L294" s="91" t="s">
        <v>46</v>
      </c>
      <c r="M294" s="103">
        <v>0</v>
      </c>
      <c r="N294" s="131">
        <v>23</v>
      </c>
      <c r="O294" s="170">
        <v>18</v>
      </c>
      <c r="P294" s="88">
        <v>23</v>
      </c>
      <c r="Q294" s="98">
        <v>0</v>
      </c>
      <c r="R294" s="153">
        <v>30</v>
      </c>
      <c r="S294" s="98"/>
      <c r="T294" t="str">
        <f t="shared" si="46"/>
        <v>0117</v>
      </c>
      <c r="U294" t="e">
        <f>IF((G294=VLOOKUP(T294,#REF!,2,0)),1,0)</f>
        <v>#REF!</v>
      </c>
      <c r="V294">
        <f>SUMPRODUCT((B294=[1]Sheet1!$B:$B)*(G294=[1]Sheet1!$G:$G))</f>
        <v>2</v>
      </c>
      <c r="W294" t="e">
        <f>VLOOKUP(G294,#REF!,4,0)</f>
        <v>#REF!</v>
      </c>
      <c r="X294" t="e">
        <f>VLOOKUP(G294,#REF!,5,0)</f>
        <v>#REF!</v>
      </c>
      <c r="Y294" t="e">
        <f>VLOOKUP(G294,#REF!,6,0)</f>
        <v>#REF!</v>
      </c>
      <c r="Z294">
        <f>SUMPRODUCT((B294='[2]各校各专业人数 （防止重复'!$D:$D)*(G294='[2]各校各专业人数 （防止重复'!$G:$G))</f>
        <v>1</v>
      </c>
    </row>
    <row r="295" ht="28.5" spans="1:26">
      <c r="A295">
        <f t="shared" si="47"/>
        <v>290</v>
      </c>
      <c r="B295" s="317" t="s">
        <v>284</v>
      </c>
      <c r="C295" t="s">
        <v>285</v>
      </c>
      <c r="D295" s="88" t="s">
        <v>32</v>
      </c>
      <c r="E295" s="119">
        <v>12</v>
      </c>
      <c r="F295" s="98" t="s">
        <v>47</v>
      </c>
      <c r="G295" s="132" t="s">
        <v>34</v>
      </c>
      <c r="H295" s="98"/>
      <c r="I295" s="98" t="s">
        <v>45</v>
      </c>
      <c r="J295" s="98">
        <v>2</v>
      </c>
      <c r="K295" s="98" t="s">
        <v>36</v>
      </c>
      <c r="L295" s="91" t="s">
        <v>46</v>
      </c>
      <c r="M295" s="103">
        <v>0</v>
      </c>
      <c r="N295" s="131">
        <v>66</v>
      </c>
      <c r="O295" s="170">
        <v>39</v>
      </c>
      <c r="P295" s="88">
        <v>66</v>
      </c>
      <c r="Q295" s="98">
        <v>0</v>
      </c>
      <c r="R295" s="153">
        <v>20</v>
      </c>
      <c r="S295" s="98"/>
      <c r="T295" t="str">
        <f t="shared" si="46"/>
        <v>0203</v>
      </c>
      <c r="U295" t="e">
        <f>IF((G295=VLOOKUP(T295,#REF!,2,0)),1,0)</f>
        <v>#REF!</v>
      </c>
      <c r="V295">
        <f>SUMPRODUCT((B295=[1]Sheet1!$B:$B)*(G295=[1]Sheet1!$G:$G))</f>
        <v>2</v>
      </c>
      <c r="W295" t="e">
        <f>VLOOKUP(G295,#REF!,4,0)</f>
        <v>#REF!</v>
      </c>
      <c r="X295" t="e">
        <f>VLOOKUP(G295,#REF!,5,0)</f>
        <v>#REF!</v>
      </c>
      <c r="Y295" t="e">
        <f>VLOOKUP(G295,#REF!,6,0)</f>
        <v>#REF!</v>
      </c>
      <c r="Z295">
        <f>SUMPRODUCT((B295='[2]各校各专业人数 （防止重复'!$D:$D)*(G295='[2]各校各专业人数 （防止重复'!$G:$G))</f>
        <v>1</v>
      </c>
    </row>
    <row r="296" ht="24" spans="1:26">
      <c r="A296">
        <f t="shared" si="47"/>
        <v>291</v>
      </c>
      <c r="B296" s="317" t="s">
        <v>284</v>
      </c>
      <c r="C296" t="s">
        <v>285</v>
      </c>
      <c r="D296" s="88" t="s">
        <v>32</v>
      </c>
      <c r="E296" s="119">
        <v>13</v>
      </c>
      <c r="F296" s="98" t="s">
        <v>50</v>
      </c>
      <c r="G296" s="132" t="s">
        <v>51</v>
      </c>
      <c r="H296" s="98"/>
      <c r="I296" s="98" t="s">
        <v>45</v>
      </c>
      <c r="J296" s="98">
        <v>2</v>
      </c>
      <c r="K296" s="98" t="s">
        <v>36</v>
      </c>
      <c r="L296" s="91" t="s">
        <v>46</v>
      </c>
      <c r="M296" s="103">
        <v>0</v>
      </c>
      <c r="N296" s="131">
        <v>23</v>
      </c>
      <c r="O296" s="170">
        <v>18</v>
      </c>
      <c r="P296" s="88">
        <v>22</v>
      </c>
      <c r="Q296" s="98">
        <v>0</v>
      </c>
      <c r="R296" s="153">
        <v>30</v>
      </c>
      <c r="S296" s="98" t="s">
        <v>292</v>
      </c>
      <c r="T296" t="str">
        <f t="shared" si="46"/>
        <v>0313</v>
      </c>
      <c r="U296" t="e">
        <f>IF((G296=VLOOKUP(T296,#REF!,2,0)),1,0)</f>
        <v>#REF!</v>
      </c>
      <c r="V296">
        <f>SUMPRODUCT((B296=[1]Sheet1!$B:$B)*(G296=[1]Sheet1!$G:$G))</f>
        <v>2</v>
      </c>
      <c r="W296" t="e">
        <f>VLOOKUP(G296,#REF!,4,0)</f>
        <v>#REF!</v>
      </c>
      <c r="X296" t="e">
        <f>VLOOKUP(G296,#REF!,5,0)</f>
        <v>#REF!</v>
      </c>
      <c r="Y296" t="e">
        <f>VLOOKUP(G296,#REF!,6,0)</f>
        <v>#REF!</v>
      </c>
      <c r="Z296">
        <f>SUMPRODUCT((B296='[2]各校各专业人数 （防止重复'!$D:$D)*(G296='[2]各校各专业人数 （防止重复'!$G:$G))</f>
        <v>1</v>
      </c>
    </row>
    <row r="297" ht="24" spans="1:26">
      <c r="A297">
        <f t="shared" ref="A297:A306" si="48">ROW()-5</f>
        <v>292</v>
      </c>
      <c r="B297" s="317" t="s">
        <v>284</v>
      </c>
      <c r="C297" t="s">
        <v>285</v>
      </c>
      <c r="D297" s="88" t="s">
        <v>32</v>
      </c>
      <c r="E297" s="119">
        <v>14</v>
      </c>
      <c r="F297" s="98" t="s">
        <v>55</v>
      </c>
      <c r="G297" s="132" t="s">
        <v>56</v>
      </c>
      <c r="H297" s="98"/>
      <c r="I297" s="98" t="s">
        <v>45</v>
      </c>
      <c r="J297" s="98">
        <v>2</v>
      </c>
      <c r="K297" s="98" t="s">
        <v>36</v>
      </c>
      <c r="L297" s="91" t="s">
        <v>46</v>
      </c>
      <c r="M297" s="103">
        <v>0</v>
      </c>
      <c r="N297" s="131">
        <v>52</v>
      </c>
      <c r="O297" s="170">
        <v>49</v>
      </c>
      <c r="P297" s="88">
        <v>50</v>
      </c>
      <c r="Q297" s="98">
        <v>0</v>
      </c>
      <c r="R297" s="153">
        <v>30</v>
      </c>
      <c r="S297" s="147"/>
      <c r="T297" t="str">
        <f t="shared" si="46"/>
        <v>0403</v>
      </c>
      <c r="U297" t="e">
        <f>IF((G297=VLOOKUP(T297,#REF!,2,0)),1,0)</f>
        <v>#REF!</v>
      </c>
      <c r="V297">
        <f>SUMPRODUCT((B297=[1]Sheet1!$B:$B)*(G297=[1]Sheet1!$G:$G))</f>
        <v>2</v>
      </c>
      <c r="W297" t="e">
        <f>VLOOKUP(G297,#REF!,4,0)</f>
        <v>#REF!</v>
      </c>
      <c r="X297" t="e">
        <f>VLOOKUP(G297,#REF!,5,0)</f>
        <v>#REF!</v>
      </c>
      <c r="Y297" t="e">
        <f>VLOOKUP(G297,#REF!,6,0)</f>
        <v>#REF!</v>
      </c>
      <c r="Z297">
        <f>SUMPRODUCT((B297='[2]各校各专业人数 （防止重复'!$D:$D)*(G297='[2]各校各专业人数 （防止重复'!$G:$G))</f>
        <v>1</v>
      </c>
    </row>
    <row r="298" ht="24" spans="1:26">
      <c r="A298">
        <f t="shared" si="48"/>
        <v>293</v>
      </c>
      <c r="B298" s="317" t="s">
        <v>284</v>
      </c>
      <c r="C298" t="s">
        <v>285</v>
      </c>
      <c r="D298" s="88" t="s">
        <v>32</v>
      </c>
      <c r="E298" s="119">
        <v>15</v>
      </c>
      <c r="F298" s="98" t="s">
        <v>209</v>
      </c>
      <c r="G298" s="132" t="s">
        <v>89</v>
      </c>
      <c r="H298" s="98" t="s">
        <v>293</v>
      </c>
      <c r="I298" s="98" t="s">
        <v>45</v>
      </c>
      <c r="J298" s="98">
        <v>2</v>
      </c>
      <c r="K298" s="98" t="s">
        <v>36</v>
      </c>
      <c r="L298" s="91" t="s">
        <v>46</v>
      </c>
      <c r="M298" s="88">
        <v>0</v>
      </c>
      <c r="N298" s="88">
        <v>0</v>
      </c>
      <c r="O298" s="170">
        <v>14</v>
      </c>
      <c r="P298" s="88">
        <v>0</v>
      </c>
      <c r="Q298" s="88">
        <v>32</v>
      </c>
      <c r="R298" s="153">
        <v>20</v>
      </c>
      <c r="S298" s="88"/>
      <c r="T298" t="str">
        <f t="shared" si="46"/>
        <v>0503</v>
      </c>
      <c r="U298" t="e">
        <f>IF((G298=VLOOKUP(T298,#REF!,2,0)),1,0)</f>
        <v>#REF!</v>
      </c>
      <c r="V298">
        <f>SUMPRODUCT((B298=[1]Sheet1!$B:$B)*(G298=[1]Sheet1!$G:$G))</f>
        <v>2</v>
      </c>
      <c r="W298" t="e">
        <f>VLOOKUP(G298,#REF!,4,0)</f>
        <v>#REF!</v>
      </c>
      <c r="X298" t="e">
        <f>VLOOKUP(G298,#REF!,5,0)</f>
        <v>#REF!</v>
      </c>
      <c r="Y298" t="e">
        <f>VLOOKUP(G298,#REF!,6,0)</f>
        <v>#REF!</v>
      </c>
      <c r="Z298">
        <f>SUMPRODUCT((B298='[2]各校各专业人数 （防止重复'!$D:$D)*(G298='[2]各校各专业人数 （防止重复'!$G:$G))</f>
        <v>1</v>
      </c>
    </row>
    <row r="299" ht="15.75" spans="1:26">
      <c r="A299">
        <f t="shared" si="48"/>
        <v>294</v>
      </c>
      <c r="B299" s="317" t="s">
        <v>284</v>
      </c>
      <c r="C299" t="s">
        <v>285</v>
      </c>
      <c r="D299" s="88" t="s">
        <v>32</v>
      </c>
      <c r="E299" s="119">
        <v>16</v>
      </c>
      <c r="F299" s="98" t="s">
        <v>66</v>
      </c>
      <c r="G299" s="132" t="s">
        <v>44</v>
      </c>
      <c r="H299" s="166"/>
      <c r="I299" s="98" t="s">
        <v>67</v>
      </c>
      <c r="J299" s="98">
        <v>3</v>
      </c>
      <c r="K299" s="98" t="s">
        <v>36</v>
      </c>
      <c r="L299" s="91" t="s">
        <v>68</v>
      </c>
      <c r="M299" s="135">
        <v>73</v>
      </c>
      <c r="N299" s="168">
        <v>80</v>
      </c>
      <c r="O299" s="170">
        <v>54</v>
      </c>
      <c r="P299" s="153">
        <v>218</v>
      </c>
      <c r="Q299" s="153">
        <v>87</v>
      </c>
      <c r="R299" s="153">
        <v>80</v>
      </c>
      <c r="S299" s="98"/>
      <c r="T299" t="str">
        <f t="shared" si="46"/>
        <v>0106</v>
      </c>
      <c r="U299" t="e">
        <f>IF((G299=VLOOKUP(T299,#REF!,2,0)),1,0)</f>
        <v>#REF!</v>
      </c>
      <c r="V299">
        <f>SUMPRODUCT((B299=[1]Sheet1!$B:$B)*(G299=[1]Sheet1!$G:$G))</f>
        <v>3</v>
      </c>
      <c r="W299" t="e">
        <f>VLOOKUP(G299,#REF!,4,0)</f>
        <v>#REF!</v>
      </c>
      <c r="X299" t="e">
        <f>VLOOKUP(G299,#REF!,5,0)</f>
        <v>#REF!</v>
      </c>
      <c r="Y299" t="e">
        <f>VLOOKUP(G299,#REF!,6,0)</f>
        <v>#REF!</v>
      </c>
      <c r="Z299">
        <f>SUMPRODUCT((B299='[2]各校各专业人数 （防止重复'!$D:$D)*(G299='[2]各校各专业人数 （防止重复'!$G:$G))</f>
        <v>1</v>
      </c>
    </row>
    <row r="300" ht="15.75" spans="1:26">
      <c r="A300">
        <f t="shared" si="48"/>
        <v>295</v>
      </c>
      <c r="B300" s="317" t="s">
        <v>284</v>
      </c>
      <c r="C300" t="s">
        <v>285</v>
      </c>
      <c r="D300" s="88" t="s">
        <v>32</v>
      </c>
      <c r="E300" s="119">
        <v>17</v>
      </c>
      <c r="F300" s="98" t="s">
        <v>294</v>
      </c>
      <c r="G300" s="132" t="s">
        <v>168</v>
      </c>
      <c r="H300" s="98"/>
      <c r="I300" s="98" t="s">
        <v>67</v>
      </c>
      <c r="J300" s="98">
        <v>3</v>
      </c>
      <c r="K300" s="98" t="s">
        <v>36</v>
      </c>
      <c r="L300" s="91" t="s">
        <v>68</v>
      </c>
      <c r="M300" s="135">
        <v>31</v>
      </c>
      <c r="N300" s="168">
        <v>17</v>
      </c>
      <c r="O300" s="170">
        <v>12</v>
      </c>
      <c r="P300" s="153">
        <v>60</v>
      </c>
      <c r="Q300" s="153">
        <v>19</v>
      </c>
      <c r="R300" s="153">
        <v>30</v>
      </c>
      <c r="S300" s="98"/>
      <c r="T300" t="str">
        <f t="shared" si="46"/>
        <v>0117</v>
      </c>
      <c r="U300" t="e">
        <f>IF((G300=VLOOKUP(T300,#REF!,2,0)),1,0)</f>
        <v>#REF!</v>
      </c>
      <c r="V300">
        <f>SUMPRODUCT((B300=[1]Sheet1!$B:$B)*(G300=[1]Sheet1!$G:$G))</f>
        <v>2</v>
      </c>
      <c r="W300" t="e">
        <f>VLOOKUP(G300,#REF!,4,0)</f>
        <v>#REF!</v>
      </c>
      <c r="X300" t="e">
        <f>VLOOKUP(G300,#REF!,5,0)</f>
        <v>#REF!</v>
      </c>
      <c r="Y300" t="e">
        <f>VLOOKUP(G300,#REF!,6,0)</f>
        <v>#REF!</v>
      </c>
      <c r="Z300">
        <f>SUMPRODUCT((B300='[2]各校各专业人数 （防止重复'!$D:$D)*(G300='[2]各校各专业人数 （防止重复'!$G:$G))</f>
        <v>1</v>
      </c>
    </row>
    <row r="301" ht="15.75" spans="1:26">
      <c r="A301">
        <f t="shared" si="48"/>
        <v>296</v>
      </c>
      <c r="B301" s="317" t="s">
        <v>284</v>
      </c>
      <c r="C301" t="s">
        <v>285</v>
      </c>
      <c r="D301" s="88" t="s">
        <v>32</v>
      </c>
      <c r="E301" s="119">
        <v>18</v>
      </c>
      <c r="F301" s="98" t="s">
        <v>71</v>
      </c>
      <c r="G301" s="132" t="s">
        <v>72</v>
      </c>
      <c r="H301" s="98"/>
      <c r="I301" s="98" t="s">
        <v>67</v>
      </c>
      <c r="J301" s="98">
        <v>3</v>
      </c>
      <c r="K301" s="98" t="s">
        <v>36</v>
      </c>
      <c r="L301" s="91" t="s">
        <v>68</v>
      </c>
      <c r="M301" s="103">
        <v>35</v>
      </c>
      <c r="N301" s="131">
        <v>82</v>
      </c>
      <c r="O301" s="170">
        <v>101</v>
      </c>
      <c r="P301" s="98">
        <v>149</v>
      </c>
      <c r="Q301" s="98">
        <v>46</v>
      </c>
      <c r="R301" s="153">
        <v>100</v>
      </c>
      <c r="S301" s="98"/>
      <c r="T301" t="str">
        <f t="shared" si="46"/>
        <v>0127</v>
      </c>
      <c r="U301" t="e">
        <f>IF((G301=VLOOKUP(T301,#REF!,2,0)),1,0)</f>
        <v>#REF!</v>
      </c>
      <c r="V301">
        <f>SUMPRODUCT((B301=[1]Sheet1!$B:$B)*(G301=[1]Sheet1!$G:$G))</f>
        <v>1</v>
      </c>
      <c r="W301" t="e">
        <f>VLOOKUP(G301,#REF!,4,0)</f>
        <v>#REF!</v>
      </c>
      <c r="X301" t="e">
        <f>VLOOKUP(G301,#REF!,5,0)</f>
        <v>#REF!</v>
      </c>
      <c r="Y301" t="e">
        <f>VLOOKUP(G301,#REF!,6,0)</f>
        <v>#REF!</v>
      </c>
      <c r="Z301">
        <f>SUMPRODUCT((B301='[2]各校各专业人数 （防止重复'!$D:$D)*(G301='[2]各校各专业人数 （防止重复'!$G:$G))</f>
        <v>1</v>
      </c>
    </row>
    <row r="302" ht="15.75" spans="1:26">
      <c r="A302">
        <f t="shared" si="48"/>
        <v>297</v>
      </c>
      <c r="B302" s="317" t="s">
        <v>284</v>
      </c>
      <c r="C302" t="s">
        <v>285</v>
      </c>
      <c r="D302" s="88" t="s">
        <v>32</v>
      </c>
      <c r="E302" s="119">
        <v>19</v>
      </c>
      <c r="F302" s="98" t="s">
        <v>241</v>
      </c>
      <c r="G302" s="132" t="s">
        <v>242</v>
      </c>
      <c r="H302" s="98"/>
      <c r="I302" s="98" t="s">
        <v>67</v>
      </c>
      <c r="J302" s="98">
        <v>3</v>
      </c>
      <c r="K302" s="98" t="s">
        <v>36</v>
      </c>
      <c r="L302" s="91" t="s">
        <v>68</v>
      </c>
      <c r="M302" s="103">
        <v>34</v>
      </c>
      <c r="N302" s="131">
        <v>15</v>
      </c>
      <c r="O302" s="170">
        <v>20</v>
      </c>
      <c r="P302" s="98">
        <v>58</v>
      </c>
      <c r="Q302" s="98">
        <v>21</v>
      </c>
      <c r="R302" s="153">
        <v>30</v>
      </c>
      <c r="S302" s="98"/>
      <c r="T302" t="str">
        <f t="shared" si="46"/>
        <v>0130</v>
      </c>
      <c r="U302" t="e">
        <f>IF((G302=VLOOKUP(T302,#REF!,2,0)),1,0)</f>
        <v>#REF!</v>
      </c>
      <c r="V302">
        <f>SUMPRODUCT((B302=[1]Sheet1!$B:$B)*(G302=[1]Sheet1!$G:$G))</f>
        <v>1</v>
      </c>
      <c r="W302" t="e">
        <f>VLOOKUP(G302,#REF!,4,0)</f>
        <v>#REF!</v>
      </c>
      <c r="X302" t="e">
        <f>VLOOKUP(G302,#REF!,5,0)</f>
        <v>#REF!</v>
      </c>
      <c r="Y302" t="e">
        <f>VLOOKUP(G302,#REF!,6,0)</f>
        <v>#REF!</v>
      </c>
      <c r="Z302">
        <f>SUMPRODUCT((B302='[2]各校各专业人数 （防止重复'!$D:$D)*(G302='[2]各校各专业人数 （防止重复'!$G:$G))</f>
        <v>1</v>
      </c>
    </row>
    <row r="303" ht="28.5" spans="1:26">
      <c r="A303">
        <f t="shared" si="48"/>
        <v>298</v>
      </c>
      <c r="B303" s="317" t="s">
        <v>284</v>
      </c>
      <c r="C303" t="s">
        <v>285</v>
      </c>
      <c r="D303" s="88" t="s">
        <v>32</v>
      </c>
      <c r="E303" s="119">
        <v>20</v>
      </c>
      <c r="F303" s="98" t="s">
        <v>73</v>
      </c>
      <c r="G303" s="132" t="s">
        <v>34</v>
      </c>
      <c r="H303" s="98"/>
      <c r="I303" s="98" t="s">
        <v>67</v>
      </c>
      <c r="J303" s="98">
        <v>3</v>
      </c>
      <c r="K303" s="98" t="s">
        <v>36</v>
      </c>
      <c r="L303" s="91" t="s">
        <v>68</v>
      </c>
      <c r="M303" s="103">
        <v>72</v>
      </c>
      <c r="N303" s="131">
        <v>70</v>
      </c>
      <c r="O303" s="170">
        <v>93</v>
      </c>
      <c r="P303" s="98">
        <v>203</v>
      </c>
      <c r="Q303" s="98">
        <v>86</v>
      </c>
      <c r="R303" s="153">
        <v>100</v>
      </c>
      <c r="S303" s="98"/>
      <c r="T303" t="str">
        <f t="shared" si="46"/>
        <v>0203</v>
      </c>
      <c r="U303" t="e">
        <f>IF((G303=VLOOKUP(T303,#REF!,2,0)),1,0)</f>
        <v>#REF!</v>
      </c>
      <c r="V303">
        <f>SUMPRODUCT((B303=[1]Sheet1!$B:$B)*(G303=[1]Sheet1!$G:$G))</f>
        <v>2</v>
      </c>
      <c r="W303" t="e">
        <f>VLOOKUP(G303,#REF!,4,0)</f>
        <v>#REF!</v>
      </c>
      <c r="X303" t="e">
        <f>VLOOKUP(G303,#REF!,5,0)</f>
        <v>#REF!</v>
      </c>
      <c r="Y303" t="e">
        <f>VLOOKUP(G303,#REF!,6,0)</f>
        <v>#REF!</v>
      </c>
      <c r="Z303">
        <f>SUMPRODUCT((B303='[2]各校各专业人数 （防止重复'!$D:$D)*(G303='[2]各校各专业人数 （防止重复'!$G:$G))</f>
        <v>1</v>
      </c>
    </row>
    <row r="304" ht="15.75" spans="1:26">
      <c r="A304">
        <f t="shared" si="48"/>
        <v>299</v>
      </c>
      <c r="B304" s="317" t="s">
        <v>284</v>
      </c>
      <c r="C304" t="s">
        <v>285</v>
      </c>
      <c r="D304" s="88" t="s">
        <v>32</v>
      </c>
      <c r="E304" s="119">
        <v>21</v>
      </c>
      <c r="F304" s="98" t="s">
        <v>74</v>
      </c>
      <c r="G304" s="132" t="s">
        <v>75</v>
      </c>
      <c r="H304" s="98"/>
      <c r="I304" s="98" t="s">
        <v>67</v>
      </c>
      <c r="J304" s="98">
        <v>3</v>
      </c>
      <c r="K304" s="98" t="s">
        <v>36</v>
      </c>
      <c r="L304" s="91" t="s">
        <v>68</v>
      </c>
      <c r="M304" s="103">
        <v>45</v>
      </c>
      <c r="N304" s="131">
        <v>52</v>
      </c>
      <c r="O304" s="170">
        <v>36</v>
      </c>
      <c r="P304" s="98">
        <v>126</v>
      </c>
      <c r="Q304" s="98">
        <v>43</v>
      </c>
      <c r="R304" s="153">
        <v>40</v>
      </c>
      <c r="S304" s="98"/>
      <c r="T304" t="str">
        <f t="shared" si="46"/>
        <v>0301</v>
      </c>
      <c r="U304" t="e">
        <f>IF((G304=VLOOKUP(T304,#REF!,2,0)),1,0)</f>
        <v>#REF!</v>
      </c>
      <c r="V304">
        <f>SUMPRODUCT((B304=[1]Sheet1!$B:$B)*(G304=[1]Sheet1!$G:$G))</f>
        <v>1</v>
      </c>
      <c r="W304" t="e">
        <f>VLOOKUP(G304,#REF!,4,0)</f>
        <v>#REF!</v>
      </c>
      <c r="X304" t="e">
        <f>VLOOKUP(G304,#REF!,5,0)</f>
        <v>#REF!</v>
      </c>
      <c r="Y304" t="e">
        <f>VLOOKUP(G304,#REF!,6,0)</f>
        <v>#REF!</v>
      </c>
      <c r="Z304">
        <f>SUMPRODUCT((B304='[2]各校各专业人数 （防止重复'!$D:$D)*(G304='[2]各校各专业人数 （防止重复'!$G:$G))</f>
        <v>1</v>
      </c>
    </row>
    <row r="305" ht="15.75" spans="1:26">
      <c r="A305">
        <f t="shared" si="48"/>
        <v>300</v>
      </c>
      <c r="B305" s="317" t="s">
        <v>284</v>
      </c>
      <c r="C305" t="s">
        <v>285</v>
      </c>
      <c r="D305" s="88" t="s">
        <v>32</v>
      </c>
      <c r="E305" s="119">
        <v>22</v>
      </c>
      <c r="F305" s="98" t="s">
        <v>78</v>
      </c>
      <c r="G305" s="132" t="s">
        <v>51</v>
      </c>
      <c r="H305" s="98"/>
      <c r="I305" s="98" t="s">
        <v>67</v>
      </c>
      <c r="J305" s="98">
        <v>3</v>
      </c>
      <c r="K305" s="98" t="s">
        <v>36</v>
      </c>
      <c r="L305" s="91" t="s">
        <v>68</v>
      </c>
      <c r="M305" s="103">
        <v>41</v>
      </c>
      <c r="N305" s="131">
        <v>45</v>
      </c>
      <c r="O305" s="170">
        <v>31</v>
      </c>
      <c r="P305" s="98">
        <v>117</v>
      </c>
      <c r="Q305" s="98">
        <v>42</v>
      </c>
      <c r="R305" s="153">
        <v>40</v>
      </c>
      <c r="S305" s="147"/>
      <c r="T305" t="str">
        <f t="shared" si="46"/>
        <v>0313</v>
      </c>
      <c r="U305" t="e">
        <f>IF((G305=VLOOKUP(T305,#REF!,2,0)),1,0)</f>
        <v>#REF!</v>
      </c>
      <c r="V305">
        <f>SUMPRODUCT((B305=[1]Sheet1!$B:$B)*(G305=[1]Sheet1!$G:$G))</f>
        <v>2</v>
      </c>
      <c r="W305" t="e">
        <f>VLOOKUP(G305,#REF!,4,0)</f>
        <v>#REF!</v>
      </c>
      <c r="X305" t="e">
        <f>VLOOKUP(G305,#REF!,5,0)</f>
        <v>#REF!</v>
      </c>
      <c r="Y305" t="e">
        <f>VLOOKUP(G305,#REF!,6,0)</f>
        <v>#REF!</v>
      </c>
      <c r="Z305">
        <f>SUMPRODUCT((B305='[2]各校各专业人数 （防止重复'!$D:$D)*(G305='[2]各校各专业人数 （防止重复'!$G:$G))</f>
        <v>1</v>
      </c>
    </row>
    <row r="306" ht="15.75" spans="1:26">
      <c r="A306">
        <f t="shared" si="48"/>
        <v>301</v>
      </c>
      <c r="B306" s="317" t="s">
        <v>284</v>
      </c>
      <c r="C306" t="s">
        <v>285</v>
      </c>
      <c r="D306" s="88" t="s">
        <v>32</v>
      </c>
      <c r="E306" s="119">
        <v>23</v>
      </c>
      <c r="F306" s="98" t="s">
        <v>81</v>
      </c>
      <c r="G306" s="132" t="s">
        <v>56</v>
      </c>
      <c r="H306" s="98"/>
      <c r="I306" s="98" t="s">
        <v>67</v>
      </c>
      <c r="J306" s="98">
        <v>3</v>
      </c>
      <c r="K306" s="98" t="s">
        <v>36</v>
      </c>
      <c r="L306" s="91" t="s">
        <v>68</v>
      </c>
      <c r="M306" s="135">
        <v>38</v>
      </c>
      <c r="N306" s="168">
        <v>36</v>
      </c>
      <c r="O306" s="170">
        <v>48</v>
      </c>
      <c r="P306" s="153">
        <v>128</v>
      </c>
      <c r="Q306" s="153">
        <v>84</v>
      </c>
      <c r="R306" s="153">
        <v>40</v>
      </c>
      <c r="S306" s="98"/>
      <c r="T306" t="str">
        <f t="shared" si="46"/>
        <v>0403</v>
      </c>
      <c r="U306" t="e">
        <f>IF((G306=VLOOKUP(T306,#REF!,2,0)),1,0)</f>
        <v>#REF!</v>
      </c>
      <c r="V306">
        <f>SUMPRODUCT((B306=[1]Sheet1!$B:$B)*(G306=[1]Sheet1!$G:$G))</f>
        <v>2</v>
      </c>
      <c r="W306" t="e">
        <f>VLOOKUP(G306,#REF!,4,0)</f>
        <v>#REF!</v>
      </c>
      <c r="X306" t="e">
        <f>VLOOKUP(G306,#REF!,5,0)</f>
        <v>#REF!</v>
      </c>
      <c r="Y306" t="e">
        <f>VLOOKUP(G306,#REF!,6,0)</f>
        <v>#REF!</v>
      </c>
      <c r="Z306">
        <f>SUMPRODUCT((B306='[2]各校各专业人数 （防止重复'!$D:$D)*(G306='[2]各校各专业人数 （防止重复'!$G:$G))</f>
        <v>1</v>
      </c>
    </row>
    <row r="307" ht="15.75" spans="1:26">
      <c r="A307">
        <f t="shared" ref="A307:A316" si="49">ROW()-5</f>
        <v>302</v>
      </c>
      <c r="B307" s="317" t="s">
        <v>284</v>
      </c>
      <c r="C307" t="s">
        <v>285</v>
      </c>
      <c r="D307" s="88" t="s">
        <v>32</v>
      </c>
      <c r="E307" s="119">
        <v>24</v>
      </c>
      <c r="F307" s="98" t="s">
        <v>82</v>
      </c>
      <c r="G307" s="132" t="s">
        <v>83</v>
      </c>
      <c r="H307" s="98"/>
      <c r="I307" s="98" t="s">
        <v>67</v>
      </c>
      <c r="J307" s="98">
        <v>3</v>
      </c>
      <c r="K307" s="98" t="s">
        <v>36</v>
      </c>
      <c r="L307" s="91" t="s">
        <v>68</v>
      </c>
      <c r="M307" s="135">
        <v>45</v>
      </c>
      <c r="N307" s="168">
        <v>98</v>
      </c>
      <c r="O307" s="170">
        <v>97</v>
      </c>
      <c r="P307" s="153">
        <v>173</v>
      </c>
      <c r="Q307" s="153">
        <v>47</v>
      </c>
      <c r="R307" s="153">
        <v>50</v>
      </c>
      <c r="S307" s="98"/>
      <c r="T307" t="str">
        <f t="shared" si="46"/>
        <v>0435</v>
      </c>
      <c r="U307" t="e">
        <f>IF((G307=VLOOKUP(T307,#REF!,2,0)),1,0)</f>
        <v>#REF!</v>
      </c>
      <c r="V307">
        <f>SUMPRODUCT((B307=[1]Sheet1!$B:$B)*(G307=[1]Sheet1!$G:$G))</f>
        <v>1</v>
      </c>
      <c r="W307" t="e">
        <f>VLOOKUP(G307,#REF!,4,0)</f>
        <v>#REF!</v>
      </c>
      <c r="X307" t="e">
        <f>VLOOKUP(G307,#REF!,5,0)</f>
        <v>#REF!</v>
      </c>
      <c r="Y307" t="e">
        <f>VLOOKUP(G307,#REF!,6,0)</f>
        <v>#REF!</v>
      </c>
      <c r="Z307">
        <f>SUMPRODUCT((B307='[2]各校各专业人数 （防止重复'!$D:$D)*(G307='[2]各校各专业人数 （防止重复'!$G:$G))</f>
        <v>1</v>
      </c>
    </row>
    <row r="308" ht="15.75" spans="1:26">
      <c r="A308">
        <f t="shared" si="49"/>
        <v>303</v>
      </c>
      <c r="B308" s="317" t="s">
        <v>284</v>
      </c>
      <c r="C308" t="s">
        <v>285</v>
      </c>
      <c r="D308" s="88" t="s">
        <v>32</v>
      </c>
      <c r="E308" s="119">
        <v>25</v>
      </c>
      <c r="F308" s="98" t="s">
        <v>84</v>
      </c>
      <c r="G308" s="132" t="s">
        <v>85</v>
      </c>
      <c r="H308" s="98"/>
      <c r="I308" s="98" t="s">
        <v>67</v>
      </c>
      <c r="J308" s="98">
        <v>3</v>
      </c>
      <c r="K308" s="98" t="s">
        <v>36</v>
      </c>
      <c r="L308" s="91" t="s">
        <v>68</v>
      </c>
      <c r="M308" s="135">
        <v>0</v>
      </c>
      <c r="N308" s="168">
        <v>35</v>
      </c>
      <c r="O308" s="170">
        <v>57</v>
      </c>
      <c r="P308" s="153">
        <v>30</v>
      </c>
      <c r="Q308" s="153">
        <v>0</v>
      </c>
      <c r="R308" s="153">
        <v>50</v>
      </c>
      <c r="S308" s="98"/>
      <c r="T308" t="str">
        <f t="shared" si="46"/>
        <v>0439</v>
      </c>
      <c r="U308" t="e">
        <f>IF((G308=VLOOKUP(T308,#REF!,2,0)),1,0)</f>
        <v>#REF!</v>
      </c>
      <c r="V308">
        <f>SUMPRODUCT((B308=[1]Sheet1!$B:$B)*(G308=[1]Sheet1!$G:$G))</f>
        <v>3</v>
      </c>
      <c r="W308" t="e">
        <f>VLOOKUP(G308,#REF!,4,0)</f>
        <v>#REF!</v>
      </c>
      <c r="X308" t="e">
        <f>VLOOKUP(G308,#REF!,5,0)</f>
        <v>#REF!</v>
      </c>
      <c r="Y308" t="e">
        <f>VLOOKUP(G308,#REF!,6,0)</f>
        <v>#REF!</v>
      </c>
      <c r="Z308">
        <f>SUMPRODUCT((B308='[2]各校各专业人数 （防止重复'!$D:$D)*(G308='[2]各校各专业人数 （防止重复'!$G:$G))</f>
        <v>1</v>
      </c>
    </row>
    <row r="309" ht="15.75" spans="1:26">
      <c r="A309">
        <f t="shared" si="49"/>
        <v>304</v>
      </c>
      <c r="B309" s="317" t="s">
        <v>284</v>
      </c>
      <c r="C309" t="s">
        <v>285</v>
      </c>
      <c r="D309" s="88" t="s">
        <v>32</v>
      </c>
      <c r="E309" s="119">
        <v>26</v>
      </c>
      <c r="F309" s="98" t="s">
        <v>86</v>
      </c>
      <c r="G309" s="132" t="s">
        <v>87</v>
      </c>
      <c r="H309" s="98"/>
      <c r="I309" s="98" t="s">
        <v>67</v>
      </c>
      <c r="J309" s="98">
        <v>3</v>
      </c>
      <c r="K309" s="98" t="s">
        <v>36</v>
      </c>
      <c r="L309" s="91" t="s">
        <v>68</v>
      </c>
      <c r="M309" s="103">
        <v>33</v>
      </c>
      <c r="N309" s="131">
        <v>42</v>
      </c>
      <c r="O309" s="170">
        <v>53</v>
      </c>
      <c r="P309" s="98">
        <v>124</v>
      </c>
      <c r="Q309" s="98">
        <v>51</v>
      </c>
      <c r="R309" s="153">
        <v>50</v>
      </c>
      <c r="S309" s="88"/>
      <c r="T309" t="str">
        <f t="shared" si="46"/>
        <v>0501</v>
      </c>
      <c r="U309" t="e">
        <f>IF((G309=VLOOKUP(T309,#REF!,2,0)),1,0)</f>
        <v>#REF!</v>
      </c>
      <c r="V309">
        <f>SUMPRODUCT((B309=[1]Sheet1!$B:$B)*(G309=[1]Sheet1!$G:$G))</f>
        <v>1</v>
      </c>
      <c r="W309" t="e">
        <f>VLOOKUP(G309,#REF!,4,0)</f>
        <v>#REF!</v>
      </c>
      <c r="X309" t="e">
        <f>VLOOKUP(G309,#REF!,5,0)</f>
        <v>#REF!</v>
      </c>
      <c r="Y309" t="e">
        <f>VLOOKUP(G309,#REF!,6,0)</f>
        <v>#REF!</v>
      </c>
      <c r="Z309">
        <f>SUMPRODUCT((B309='[2]各校各专业人数 （防止重复'!$D:$D)*(G309='[2]各校各专业人数 （防止重复'!$G:$G))</f>
        <v>1</v>
      </c>
    </row>
    <row r="310" ht="15.75" spans="1:26">
      <c r="A310">
        <f t="shared" si="49"/>
        <v>305</v>
      </c>
      <c r="B310" s="317" t="s">
        <v>284</v>
      </c>
      <c r="C310" t="s">
        <v>285</v>
      </c>
      <c r="D310" s="88" t="s">
        <v>32</v>
      </c>
      <c r="E310" s="119">
        <v>27</v>
      </c>
      <c r="F310" s="98" t="s">
        <v>88</v>
      </c>
      <c r="G310" s="132" t="s">
        <v>89</v>
      </c>
      <c r="H310" s="98" t="s">
        <v>293</v>
      </c>
      <c r="I310" s="98" t="s">
        <v>67</v>
      </c>
      <c r="J310" s="98">
        <v>3</v>
      </c>
      <c r="K310" s="98" t="s">
        <v>36</v>
      </c>
      <c r="L310" s="91" t="s">
        <v>68</v>
      </c>
      <c r="M310" s="88">
        <v>53</v>
      </c>
      <c r="N310" s="88">
        <v>105</v>
      </c>
      <c r="O310" s="170">
        <v>105</v>
      </c>
      <c r="P310" s="88">
        <v>206</v>
      </c>
      <c r="Q310" s="88">
        <v>56</v>
      </c>
      <c r="R310" s="153">
        <v>80</v>
      </c>
      <c r="S310" s="88"/>
      <c r="T310" t="str">
        <f t="shared" si="46"/>
        <v>0503</v>
      </c>
      <c r="U310" t="e">
        <f>IF((G310=VLOOKUP(T310,#REF!,2,0)),1,0)</f>
        <v>#REF!</v>
      </c>
      <c r="V310">
        <f>SUMPRODUCT((B310=[1]Sheet1!$B:$B)*(G310=[1]Sheet1!$G:$G))</f>
        <v>2</v>
      </c>
      <c r="W310" t="e">
        <f>VLOOKUP(G310,#REF!,4,0)</f>
        <v>#REF!</v>
      </c>
      <c r="X310" t="e">
        <f>VLOOKUP(G310,#REF!,5,0)</f>
        <v>#REF!</v>
      </c>
      <c r="Y310" t="e">
        <f>VLOOKUP(G310,#REF!,6,0)</f>
        <v>#REF!</v>
      </c>
      <c r="Z310">
        <f>SUMPRODUCT((B310='[2]各校各专业人数 （防止重复'!$D:$D)*(G310='[2]各校各专业人数 （防止重复'!$G:$G))</f>
        <v>1</v>
      </c>
    </row>
    <row r="311" ht="28.5" spans="1:26">
      <c r="A311">
        <f t="shared" si="49"/>
        <v>306</v>
      </c>
      <c r="B311" s="317" t="s">
        <v>284</v>
      </c>
      <c r="C311" t="s">
        <v>285</v>
      </c>
      <c r="D311" s="88" t="s">
        <v>32</v>
      </c>
      <c r="E311" s="119">
        <v>28</v>
      </c>
      <c r="F311" s="98" t="s">
        <v>92</v>
      </c>
      <c r="G311" s="132" t="s">
        <v>93</v>
      </c>
      <c r="H311" s="98"/>
      <c r="I311" s="98" t="s">
        <v>67</v>
      </c>
      <c r="J311" s="98">
        <v>3</v>
      </c>
      <c r="K311" s="98" t="s">
        <v>36</v>
      </c>
      <c r="L311" s="91" t="s">
        <v>68</v>
      </c>
      <c r="M311" s="103">
        <v>96</v>
      </c>
      <c r="N311" s="131">
        <v>92</v>
      </c>
      <c r="O311" s="170">
        <v>116</v>
      </c>
      <c r="P311" s="98">
        <v>215</v>
      </c>
      <c r="Q311" s="98">
        <v>63</v>
      </c>
      <c r="R311" s="153">
        <v>80</v>
      </c>
      <c r="S311" s="98"/>
      <c r="T311" t="str">
        <f t="shared" si="46"/>
        <v>0508</v>
      </c>
      <c r="U311" t="e">
        <f>IF((G311=VLOOKUP(T311,#REF!,2,0)),1,0)</f>
        <v>#REF!</v>
      </c>
      <c r="V311">
        <f>SUMPRODUCT((B311=[1]Sheet1!$B:$B)*(G311=[1]Sheet1!$G:$G))</f>
        <v>1</v>
      </c>
      <c r="W311" t="e">
        <f>VLOOKUP(G311,#REF!,4,0)</f>
        <v>#REF!</v>
      </c>
      <c r="X311" t="e">
        <f>VLOOKUP(G311,#REF!,5,0)</f>
        <v>#REF!</v>
      </c>
      <c r="Y311" t="e">
        <f>VLOOKUP(G311,#REF!,6,0)</f>
        <v>#REF!</v>
      </c>
      <c r="Z311">
        <f>SUMPRODUCT((B311='[2]各校各专业人数 （防止重复'!$D:$D)*(G311='[2]各校各专业人数 （防止重复'!$G:$G))</f>
        <v>1</v>
      </c>
    </row>
    <row r="312" ht="15.75" spans="1:26">
      <c r="A312">
        <f t="shared" si="49"/>
        <v>307</v>
      </c>
      <c r="B312" s="317" t="s">
        <v>284</v>
      </c>
      <c r="C312" t="s">
        <v>285</v>
      </c>
      <c r="D312" s="88" t="s">
        <v>32</v>
      </c>
      <c r="E312" s="119">
        <v>29</v>
      </c>
      <c r="F312" s="98" t="s">
        <v>96</v>
      </c>
      <c r="G312" s="132" t="s">
        <v>60</v>
      </c>
      <c r="H312" s="98"/>
      <c r="I312" s="98" t="s">
        <v>67</v>
      </c>
      <c r="J312" s="98">
        <v>3</v>
      </c>
      <c r="K312" s="98" t="s">
        <v>36</v>
      </c>
      <c r="L312" s="91" t="s">
        <v>68</v>
      </c>
      <c r="M312" s="103">
        <v>53</v>
      </c>
      <c r="N312" s="131">
        <v>57</v>
      </c>
      <c r="O312" s="170">
        <v>47</v>
      </c>
      <c r="P312" s="98">
        <v>134</v>
      </c>
      <c r="Q312" s="98">
        <v>44</v>
      </c>
      <c r="R312" s="153">
        <v>50</v>
      </c>
      <c r="S312" s="98"/>
      <c r="T312" t="str">
        <f t="shared" si="46"/>
        <v>0603</v>
      </c>
      <c r="U312" t="e">
        <f>IF((G312=VLOOKUP(T312,#REF!,2,0)),1,0)</f>
        <v>#REF!</v>
      </c>
      <c r="V312">
        <f>SUMPRODUCT((B312=[1]Sheet1!$B:$B)*(G312=[1]Sheet1!$G:$G))</f>
        <v>1</v>
      </c>
      <c r="W312" t="e">
        <f>VLOOKUP(G312,#REF!,4,0)</f>
        <v>#REF!</v>
      </c>
      <c r="X312" t="e">
        <f>VLOOKUP(G312,#REF!,5,0)</f>
        <v>#REF!</v>
      </c>
      <c r="Y312" t="e">
        <f>VLOOKUP(G312,#REF!,6,0)</f>
        <v>#REF!</v>
      </c>
      <c r="Z312">
        <f>SUMPRODUCT((B312='[2]各校各专业人数 （防止重复'!$D:$D)*(G312='[2]各校各专业人数 （防止重复'!$G:$G))</f>
        <v>1</v>
      </c>
    </row>
    <row r="313" ht="15.75" spans="1:26">
      <c r="A313">
        <f t="shared" si="49"/>
        <v>308</v>
      </c>
      <c r="B313" s="317" t="s">
        <v>284</v>
      </c>
      <c r="C313" t="s">
        <v>285</v>
      </c>
      <c r="D313" s="88" t="s">
        <v>32</v>
      </c>
      <c r="E313" s="119">
        <v>30</v>
      </c>
      <c r="F313" s="98" t="s">
        <v>215</v>
      </c>
      <c r="G313" s="132" t="s">
        <v>211</v>
      </c>
      <c r="H313" s="98" t="s">
        <v>293</v>
      </c>
      <c r="I313" s="98" t="s">
        <v>67</v>
      </c>
      <c r="J313" s="98">
        <v>3</v>
      </c>
      <c r="K313" s="98" t="s">
        <v>36</v>
      </c>
      <c r="L313" s="91" t="s">
        <v>68</v>
      </c>
      <c r="M313" s="103">
        <v>44</v>
      </c>
      <c r="N313" s="131">
        <v>39</v>
      </c>
      <c r="O313" s="170">
        <v>29</v>
      </c>
      <c r="P313" s="98">
        <v>125</v>
      </c>
      <c r="Q313" s="98">
        <v>50</v>
      </c>
      <c r="R313" s="153">
        <v>30</v>
      </c>
      <c r="S313" s="98"/>
      <c r="T313" t="str">
        <f t="shared" si="46"/>
        <v>0604</v>
      </c>
      <c r="U313" t="e">
        <f>IF((G313=VLOOKUP(T313,#REF!,2,0)),1,0)</f>
        <v>#REF!</v>
      </c>
      <c r="V313">
        <f>SUMPRODUCT((B313=[1]Sheet1!$B:$B)*(G313=[1]Sheet1!$G:$G))</f>
        <v>1</v>
      </c>
      <c r="W313" t="e">
        <f>VLOOKUP(G313,#REF!,4,0)</f>
        <v>#REF!</v>
      </c>
      <c r="X313" t="e">
        <f>VLOOKUP(G313,#REF!,5,0)</f>
        <v>#REF!</v>
      </c>
      <c r="Y313" t="e">
        <f>VLOOKUP(G313,#REF!,6,0)</f>
        <v>#REF!</v>
      </c>
      <c r="Z313">
        <f>SUMPRODUCT((B313='[2]各校各专业人数 （防止重复'!$D:$D)*(G313='[2]各校各专业人数 （防止重复'!$G:$G))</f>
        <v>1</v>
      </c>
    </row>
    <row r="314" ht="15.75" spans="1:26">
      <c r="A314">
        <f t="shared" si="49"/>
        <v>309</v>
      </c>
      <c r="B314" s="317" t="s">
        <v>284</v>
      </c>
      <c r="C314" t="s">
        <v>285</v>
      </c>
      <c r="D314" s="88" t="s">
        <v>32</v>
      </c>
      <c r="E314" s="119">
        <v>31</v>
      </c>
      <c r="F314" s="98" t="s">
        <v>133</v>
      </c>
      <c r="G314" s="132" t="s">
        <v>134</v>
      </c>
      <c r="H314" s="98"/>
      <c r="I314" s="98" t="s">
        <v>67</v>
      </c>
      <c r="J314" s="98">
        <v>3</v>
      </c>
      <c r="K314" s="98" t="s">
        <v>36</v>
      </c>
      <c r="L314" s="91" t="s">
        <v>68</v>
      </c>
      <c r="M314" s="103">
        <v>51</v>
      </c>
      <c r="N314" s="131">
        <v>58</v>
      </c>
      <c r="O314" s="170">
        <v>40</v>
      </c>
      <c r="P314" s="98">
        <v>145</v>
      </c>
      <c r="Q314" s="98">
        <v>54</v>
      </c>
      <c r="R314" s="153">
        <v>50</v>
      </c>
      <c r="S314" s="98"/>
      <c r="T314" t="str">
        <f t="shared" si="46"/>
        <v>1420</v>
      </c>
      <c r="U314" t="e">
        <f>IF((G314=VLOOKUP(T314,#REF!,2,0)),1,0)</f>
        <v>#REF!</v>
      </c>
      <c r="V314">
        <f>SUMPRODUCT((B314=[1]Sheet1!$B:$B)*(G314=[1]Sheet1!$G:$G))</f>
        <v>1</v>
      </c>
      <c r="W314" t="e">
        <f>VLOOKUP(G314,#REF!,4,0)</f>
        <v>#REF!</v>
      </c>
      <c r="X314" t="e">
        <f>VLOOKUP(G314,#REF!,5,0)</f>
        <v>#REF!</v>
      </c>
      <c r="Y314" t="e">
        <f>VLOOKUP(G314,#REF!,6,0)</f>
        <v>#REF!</v>
      </c>
      <c r="Z314">
        <f>SUMPRODUCT((B314='[2]各校各专业人数 （防止重复'!$D:$D)*(G314='[2]各校各专业人数 （防止重复'!$G:$G))</f>
        <v>1</v>
      </c>
    </row>
    <row r="315" ht="15.75" spans="1:26">
      <c r="A315">
        <f t="shared" si="49"/>
        <v>310</v>
      </c>
      <c r="B315" s="317" t="s">
        <v>284</v>
      </c>
      <c r="C315" t="s">
        <v>285</v>
      </c>
      <c r="D315" s="88" t="s">
        <v>32</v>
      </c>
      <c r="E315" s="119">
        <v>32</v>
      </c>
      <c r="F315" s="98" t="s">
        <v>105</v>
      </c>
      <c r="G315" s="132" t="s">
        <v>64</v>
      </c>
      <c r="H315" s="89" t="s">
        <v>106</v>
      </c>
      <c r="I315" s="98" t="s">
        <v>67</v>
      </c>
      <c r="J315" s="98">
        <v>3</v>
      </c>
      <c r="K315" s="98" t="s">
        <v>36</v>
      </c>
      <c r="L315" s="91" t="s">
        <v>68</v>
      </c>
      <c r="M315" s="103">
        <v>93</v>
      </c>
      <c r="N315" s="131">
        <v>46</v>
      </c>
      <c r="O315" s="170">
        <v>19</v>
      </c>
      <c r="P315" s="98">
        <v>238</v>
      </c>
      <c r="Q315" s="98">
        <v>133</v>
      </c>
      <c r="R315" s="153">
        <v>30</v>
      </c>
      <c r="S315" s="98"/>
      <c r="T315" t="str">
        <f t="shared" si="46"/>
        <v>1501</v>
      </c>
      <c r="U315" t="e">
        <f>IF((G315=VLOOKUP(T315,#REF!,2,0)),1,0)</f>
        <v>#REF!</v>
      </c>
      <c r="V315">
        <f>SUMPRODUCT((B315=[1]Sheet1!$B:$B)*(G315=[1]Sheet1!$G:$G))</f>
        <v>1</v>
      </c>
      <c r="W315" t="e">
        <f>VLOOKUP(G315,#REF!,4,0)</f>
        <v>#REF!</v>
      </c>
      <c r="X315" t="e">
        <f>VLOOKUP(G315,#REF!,5,0)</f>
        <v>#REF!</v>
      </c>
      <c r="Y315" t="e">
        <f>VLOOKUP(G315,#REF!,6,0)</f>
        <v>#REF!</v>
      </c>
      <c r="Z315">
        <f>SUMPRODUCT((B315='[2]各校各专业人数 （防止重复'!$D:$D)*(G315='[2]各校各专业人数 （防止重复'!$G:$G))</f>
        <v>1</v>
      </c>
    </row>
    <row r="316" ht="24" spans="1:26">
      <c r="A316">
        <f t="shared" si="49"/>
        <v>311</v>
      </c>
      <c r="B316" s="317" t="s">
        <v>295</v>
      </c>
      <c r="C316" t="s">
        <v>296</v>
      </c>
      <c r="D316" s="88" t="s">
        <v>32</v>
      </c>
      <c r="E316" s="88">
        <v>1</v>
      </c>
      <c r="F316" s="88" t="s">
        <v>297</v>
      </c>
      <c r="G316" s="88" t="s">
        <v>298</v>
      </c>
      <c r="H316" s="88"/>
      <c r="I316" s="88" t="s">
        <v>45</v>
      </c>
      <c r="J316" s="88">
        <v>2</v>
      </c>
      <c r="K316" s="88" t="s">
        <v>36</v>
      </c>
      <c r="L316" s="91" t="s">
        <v>46</v>
      </c>
      <c r="M316" s="88">
        <v>23</v>
      </c>
      <c r="N316" s="88">
        <v>47</v>
      </c>
      <c r="O316" s="88">
        <v>15</v>
      </c>
      <c r="P316" s="88">
        <f t="shared" ref="P316:P345" si="50">SUM(M316:O316)</f>
        <v>85</v>
      </c>
      <c r="Q316" s="88">
        <v>23</v>
      </c>
      <c r="R316" s="88">
        <v>25</v>
      </c>
      <c r="S316" s="88"/>
      <c r="T316" t="str">
        <f t="shared" si="46"/>
        <v>0137</v>
      </c>
      <c r="U316" t="e">
        <f>IF((G316=VLOOKUP(T316,#REF!,2,0)),1,0)</f>
        <v>#REF!</v>
      </c>
      <c r="V316">
        <f>SUMPRODUCT((B316=[1]Sheet1!$B:$B)*(G316=[1]Sheet1!$G:$G))</f>
        <v>1</v>
      </c>
      <c r="W316" t="e">
        <f>VLOOKUP(G316,#REF!,4,0)</f>
        <v>#REF!</v>
      </c>
      <c r="X316" t="e">
        <f>VLOOKUP(G316,#REF!,5,0)</f>
        <v>#REF!</v>
      </c>
      <c r="Y316" t="e">
        <f>VLOOKUP(G316,#REF!,6,0)</f>
        <v>#REF!</v>
      </c>
      <c r="Z316">
        <f>SUMPRODUCT((B316='[2]各校各专业人数 （防止重复'!$D:$D)*(G316='[2]各校各专业人数 （防止重复'!$G:$G))</f>
        <v>1</v>
      </c>
    </row>
    <row r="317" ht="31.5" spans="1:26">
      <c r="A317">
        <f t="shared" ref="A317:A326" si="51">ROW()-5</f>
        <v>312</v>
      </c>
      <c r="B317" s="317" t="s">
        <v>295</v>
      </c>
      <c r="C317" t="s">
        <v>296</v>
      </c>
      <c r="D317" s="88" t="s">
        <v>32</v>
      </c>
      <c r="E317" s="88">
        <v>2</v>
      </c>
      <c r="F317" s="88" t="s">
        <v>47</v>
      </c>
      <c r="G317" s="88" t="s">
        <v>34</v>
      </c>
      <c r="H317" s="88"/>
      <c r="I317" s="88" t="s">
        <v>45</v>
      </c>
      <c r="J317" s="88">
        <v>2</v>
      </c>
      <c r="K317" s="88" t="s">
        <v>36</v>
      </c>
      <c r="L317" s="91" t="s">
        <v>46</v>
      </c>
      <c r="M317" s="88">
        <v>35</v>
      </c>
      <c r="N317" s="88">
        <v>38</v>
      </c>
      <c r="O317" s="88">
        <v>27</v>
      </c>
      <c r="P317" s="88">
        <f t="shared" si="50"/>
        <v>100</v>
      </c>
      <c r="Q317" s="88">
        <v>35</v>
      </c>
      <c r="R317" s="88">
        <v>25</v>
      </c>
      <c r="S317" s="88"/>
      <c r="T317" t="str">
        <f t="shared" si="46"/>
        <v>0203</v>
      </c>
      <c r="U317" t="e">
        <f>IF((G317=VLOOKUP(T317,#REF!,2,0)),1,0)</f>
        <v>#REF!</v>
      </c>
      <c r="V317">
        <f>SUMPRODUCT((B317=[1]Sheet1!$B:$B)*(G317=[1]Sheet1!$G:$G))</f>
        <v>3</v>
      </c>
      <c r="W317" t="e">
        <f>VLOOKUP(G317,#REF!,4,0)</f>
        <v>#REF!</v>
      </c>
      <c r="X317" t="e">
        <f>VLOOKUP(G317,#REF!,5,0)</f>
        <v>#REF!</v>
      </c>
      <c r="Y317" t="e">
        <f>VLOOKUP(G317,#REF!,6,0)</f>
        <v>#REF!</v>
      </c>
      <c r="Z317">
        <f>SUMPRODUCT((B317='[2]各校各专业人数 （防止重复'!$D:$D)*(G317='[2]各校各专业人数 （防止重复'!$G:$G))</f>
        <v>1</v>
      </c>
    </row>
    <row r="318" ht="24" spans="1:26">
      <c r="A318">
        <f t="shared" si="51"/>
        <v>313</v>
      </c>
      <c r="B318" s="317" t="s">
        <v>295</v>
      </c>
      <c r="C318" t="s">
        <v>296</v>
      </c>
      <c r="D318" s="88" t="s">
        <v>32</v>
      </c>
      <c r="E318" s="88">
        <v>3</v>
      </c>
      <c r="F318" s="88" t="s">
        <v>122</v>
      </c>
      <c r="G318" s="88" t="s">
        <v>75</v>
      </c>
      <c r="H318" s="88"/>
      <c r="I318" s="88" t="s">
        <v>45</v>
      </c>
      <c r="J318" s="88">
        <v>2</v>
      </c>
      <c r="K318" s="88" t="s">
        <v>36</v>
      </c>
      <c r="L318" s="91" t="s">
        <v>46</v>
      </c>
      <c r="M318" s="88">
        <v>0</v>
      </c>
      <c r="N318" s="88">
        <v>0</v>
      </c>
      <c r="O318" s="88">
        <v>30</v>
      </c>
      <c r="P318" s="88">
        <f t="shared" si="50"/>
        <v>30</v>
      </c>
      <c r="Q318" s="88">
        <v>0</v>
      </c>
      <c r="R318" s="88">
        <v>20</v>
      </c>
      <c r="S318" s="88"/>
      <c r="T318" t="str">
        <f t="shared" si="46"/>
        <v>0301</v>
      </c>
      <c r="U318" t="e">
        <f>IF((G318=VLOOKUP(T318,#REF!,2,0)),1,0)</f>
        <v>#REF!</v>
      </c>
      <c r="V318">
        <f>SUMPRODUCT((B318=[1]Sheet1!$B:$B)*(G318=[1]Sheet1!$G:$G))</f>
        <v>2</v>
      </c>
      <c r="W318" t="e">
        <f>VLOOKUP(G318,#REF!,4,0)</f>
        <v>#REF!</v>
      </c>
      <c r="X318" t="e">
        <f>VLOOKUP(G318,#REF!,5,0)</f>
        <v>#REF!</v>
      </c>
      <c r="Y318" t="e">
        <f>VLOOKUP(G318,#REF!,6,0)</f>
        <v>#REF!</v>
      </c>
      <c r="Z318">
        <f>SUMPRODUCT((B318='[2]各校各专业人数 （防止重复'!$D:$D)*(G318='[2]各校各专业人数 （防止重复'!$G:$G))</f>
        <v>1</v>
      </c>
    </row>
    <row r="319" ht="24" spans="1:26">
      <c r="A319">
        <f t="shared" si="51"/>
        <v>314</v>
      </c>
      <c r="B319" s="317" t="s">
        <v>295</v>
      </c>
      <c r="C319" t="s">
        <v>296</v>
      </c>
      <c r="D319" s="88" t="s">
        <v>32</v>
      </c>
      <c r="E319" s="88">
        <v>4</v>
      </c>
      <c r="F319" s="88" t="s">
        <v>55</v>
      </c>
      <c r="G319" s="88" t="s">
        <v>56</v>
      </c>
      <c r="H319" s="88"/>
      <c r="I319" s="88" t="s">
        <v>45</v>
      </c>
      <c r="J319" s="88">
        <v>2</v>
      </c>
      <c r="K319" s="88" t="s">
        <v>36</v>
      </c>
      <c r="L319" s="91" t="s">
        <v>46</v>
      </c>
      <c r="M319" s="88">
        <v>28</v>
      </c>
      <c r="N319" s="88">
        <v>36</v>
      </c>
      <c r="O319" s="88">
        <v>38</v>
      </c>
      <c r="P319" s="88">
        <f t="shared" si="50"/>
        <v>102</v>
      </c>
      <c r="Q319" s="88">
        <v>28</v>
      </c>
      <c r="R319" s="88">
        <v>20</v>
      </c>
      <c r="S319" s="88"/>
      <c r="T319" t="str">
        <f t="shared" si="46"/>
        <v>0403</v>
      </c>
      <c r="U319" t="e">
        <f>IF((G319=VLOOKUP(T319,#REF!,2,0)),1,0)</f>
        <v>#REF!</v>
      </c>
      <c r="V319">
        <f>SUMPRODUCT((B319=[1]Sheet1!$B:$B)*(G319=[1]Sheet1!$G:$G))</f>
        <v>2</v>
      </c>
      <c r="W319" t="e">
        <f>VLOOKUP(G319,#REF!,4,0)</f>
        <v>#REF!</v>
      </c>
      <c r="X319" t="e">
        <f>VLOOKUP(G319,#REF!,5,0)</f>
        <v>#REF!</v>
      </c>
      <c r="Y319" t="e">
        <f>VLOOKUP(G319,#REF!,6,0)</f>
        <v>#REF!</v>
      </c>
      <c r="Z319">
        <f>SUMPRODUCT((B319='[2]各校各专业人数 （防止重复'!$D:$D)*(G319='[2]各校各专业人数 （防止重复'!$G:$G))</f>
        <v>1</v>
      </c>
    </row>
    <row r="320" ht="24" spans="1:26">
      <c r="A320">
        <f t="shared" si="51"/>
        <v>315</v>
      </c>
      <c r="B320" s="317" t="s">
        <v>295</v>
      </c>
      <c r="C320" t="s">
        <v>296</v>
      </c>
      <c r="D320" s="88" t="s">
        <v>32</v>
      </c>
      <c r="E320" s="88">
        <v>5</v>
      </c>
      <c r="F320" s="88" t="s">
        <v>114</v>
      </c>
      <c r="G320" s="88" t="s">
        <v>87</v>
      </c>
      <c r="H320" s="88"/>
      <c r="I320" s="88" t="s">
        <v>45</v>
      </c>
      <c r="J320" s="88">
        <v>2</v>
      </c>
      <c r="K320" s="88" t="s">
        <v>36</v>
      </c>
      <c r="L320" s="91" t="s">
        <v>46</v>
      </c>
      <c r="M320" s="88">
        <v>30</v>
      </c>
      <c r="N320" s="88">
        <v>24</v>
      </c>
      <c r="O320" s="88">
        <v>0</v>
      </c>
      <c r="P320" s="88">
        <f t="shared" si="50"/>
        <v>54</v>
      </c>
      <c r="Q320" s="88">
        <v>30</v>
      </c>
      <c r="R320" s="88">
        <v>20</v>
      </c>
      <c r="S320" s="88"/>
      <c r="T320" t="str">
        <f t="shared" si="46"/>
        <v>0501</v>
      </c>
      <c r="U320" t="e">
        <f>IF((G320=VLOOKUP(T320,#REF!,2,0)),1,0)</f>
        <v>#REF!</v>
      </c>
      <c r="V320">
        <f>SUMPRODUCT((B320=[1]Sheet1!$B:$B)*(G320=[1]Sheet1!$G:$G))</f>
        <v>2</v>
      </c>
      <c r="W320" t="e">
        <f>VLOOKUP(G320,#REF!,4,0)</f>
        <v>#REF!</v>
      </c>
      <c r="X320" t="e">
        <f>VLOOKUP(G320,#REF!,5,0)</f>
        <v>#REF!</v>
      </c>
      <c r="Y320" t="e">
        <f>VLOOKUP(G320,#REF!,6,0)</f>
        <v>#REF!</v>
      </c>
      <c r="Z320">
        <f>SUMPRODUCT((B320='[2]各校各专业人数 （防止重复'!$D:$D)*(G320='[2]各校各专业人数 （防止重复'!$G:$G))</f>
        <v>1</v>
      </c>
    </row>
    <row r="321" ht="24" spans="1:26">
      <c r="A321">
        <f t="shared" si="51"/>
        <v>316</v>
      </c>
      <c r="B321" s="317" t="s">
        <v>295</v>
      </c>
      <c r="C321" t="s">
        <v>296</v>
      </c>
      <c r="D321" s="88" t="s">
        <v>32</v>
      </c>
      <c r="E321" s="88">
        <v>6</v>
      </c>
      <c r="F321" s="88" t="s">
        <v>299</v>
      </c>
      <c r="G321" s="88" t="s">
        <v>300</v>
      </c>
      <c r="H321" s="88"/>
      <c r="I321" s="88" t="s">
        <v>45</v>
      </c>
      <c r="J321" s="88">
        <v>2</v>
      </c>
      <c r="K321" s="88" t="s">
        <v>36</v>
      </c>
      <c r="L321" s="91" t="s">
        <v>46</v>
      </c>
      <c r="M321" s="88">
        <v>25</v>
      </c>
      <c r="N321" s="88">
        <v>17</v>
      </c>
      <c r="O321" s="88">
        <v>0</v>
      </c>
      <c r="P321" s="88">
        <f t="shared" si="50"/>
        <v>42</v>
      </c>
      <c r="Q321" s="88">
        <v>25</v>
      </c>
      <c r="R321" s="88">
        <v>20</v>
      </c>
      <c r="S321" s="88"/>
      <c r="T321" t="str">
        <f t="shared" si="46"/>
        <v>0502</v>
      </c>
      <c r="U321" t="e">
        <f>IF((G321=VLOOKUP(T321,#REF!,2,0)),1,0)</f>
        <v>#REF!</v>
      </c>
      <c r="V321">
        <f>SUMPRODUCT((B321=[1]Sheet1!$B:$B)*(G321=[1]Sheet1!$G:$G))</f>
        <v>1</v>
      </c>
      <c r="W321" t="e">
        <f>VLOOKUP(G321,#REF!,4,0)</f>
        <v>#REF!</v>
      </c>
      <c r="X321" t="e">
        <f>VLOOKUP(G321,#REF!,5,0)</f>
        <v>#REF!</v>
      </c>
      <c r="Y321" t="e">
        <f>VLOOKUP(G321,#REF!,6,0)</f>
        <v>#REF!</v>
      </c>
      <c r="Z321">
        <f>SUMPRODUCT((B321='[2]各校各专业人数 （防止重复'!$D:$D)*(G321='[2]各校各专业人数 （防止重复'!$G:$G))</f>
        <v>1</v>
      </c>
    </row>
    <row r="322" ht="24" spans="1:26">
      <c r="A322">
        <f t="shared" si="51"/>
        <v>317</v>
      </c>
      <c r="B322" s="317" t="s">
        <v>295</v>
      </c>
      <c r="C322" t="s">
        <v>296</v>
      </c>
      <c r="D322" s="88" t="s">
        <v>32</v>
      </c>
      <c r="E322" s="88">
        <v>7</v>
      </c>
      <c r="F322" s="88" t="s">
        <v>210</v>
      </c>
      <c r="G322" s="88" t="s">
        <v>211</v>
      </c>
      <c r="H322" s="88"/>
      <c r="I322" s="88" t="s">
        <v>45</v>
      </c>
      <c r="J322" s="88">
        <v>2</v>
      </c>
      <c r="K322" s="88" t="s">
        <v>36</v>
      </c>
      <c r="L322" s="91" t="s">
        <v>46</v>
      </c>
      <c r="M322" s="88">
        <v>18</v>
      </c>
      <c r="N322" s="88">
        <v>18</v>
      </c>
      <c r="O322" s="88">
        <v>0</v>
      </c>
      <c r="P322" s="88">
        <f t="shared" si="50"/>
        <v>36</v>
      </c>
      <c r="Q322" s="88">
        <v>18</v>
      </c>
      <c r="R322" s="88">
        <v>20</v>
      </c>
      <c r="S322" s="88"/>
      <c r="T322" t="str">
        <f t="shared" si="46"/>
        <v>0604</v>
      </c>
      <c r="U322" t="e">
        <f>IF((G322=VLOOKUP(T322,#REF!,2,0)),1,0)</f>
        <v>#REF!</v>
      </c>
      <c r="V322">
        <f>SUMPRODUCT((B322=[1]Sheet1!$B:$B)*(G322=[1]Sheet1!$G:$G))</f>
        <v>1</v>
      </c>
      <c r="W322" t="e">
        <f>VLOOKUP(G322,#REF!,4,0)</f>
        <v>#REF!</v>
      </c>
      <c r="X322" t="e">
        <f>VLOOKUP(G322,#REF!,5,0)</f>
        <v>#REF!</v>
      </c>
      <c r="Y322" t="e">
        <f>VLOOKUP(G322,#REF!,6,0)</f>
        <v>#REF!</v>
      </c>
      <c r="Z322">
        <f>SUMPRODUCT((B322='[2]各校各专业人数 （防止重复'!$D:$D)*(G322='[2]各校各专业人数 （防止重复'!$G:$G))</f>
        <v>1</v>
      </c>
    </row>
    <row r="323" ht="31.5" spans="1:26">
      <c r="A323">
        <f t="shared" si="51"/>
        <v>318</v>
      </c>
      <c r="B323" s="317" t="s">
        <v>295</v>
      </c>
      <c r="C323" t="s">
        <v>296</v>
      </c>
      <c r="D323" s="88" t="s">
        <v>32</v>
      </c>
      <c r="E323" s="88">
        <v>8</v>
      </c>
      <c r="F323" s="88" t="s">
        <v>66</v>
      </c>
      <c r="G323" s="88" t="s">
        <v>44</v>
      </c>
      <c r="H323" s="88" t="s">
        <v>301</v>
      </c>
      <c r="I323" s="88" t="s">
        <v>67</v>
      </c>
      <c r="J323" s="88">
        <v>3</v>
      </c>
      <c r="K323" s="88" t="s">
        <v>36</v>
      </c>
      <c r="L323" s="91" t="s">
        <v>68</v>
      </c>
      <c r="M323" s="88">
        <v>43</v>
      </c>
      <c r="N323" s="88">
        <v>41</v>
      </c>
      <c r="O323" s="88">
        <v>45</v>
      </c>
      <c r="P323" s="88">
        <f t="shared" si="50"/>
        <v>129</v>
      </c>
      <c r="Q323" s="88">
        <v>43</v>
      </c>
      <c r="R323" s="88">
        <v>40</v>
      </c>
      <c r="S323" s="88"/>
      <c r="T323" t="str">
        <f t="shared" si="46"/>
        <v>0106</v>
      </c>
      <c r="U323" t="e">
        <f>IF((G323=VLOOKUP(T323,#REF!,2,0)),1,0)</f>
        <v>#REF!</v>
      </c>
      <c r="V323">
        <f>SUMPRODUCT((B323=[1]Sheet1!$B:$B)*(G323=[1]Sheet1!$G:$G))</f>
        <v>1</v>
      </c>
      <c r="W323" t="e">
        <f>VLOOKUP(G323,#REF!,4,0)</f>
        <v>#REF!</v>
      </c>
      <c r="X323" t="e">
        <f>VLOOKUP(G323,#REF!,5,0)</f>
        <v>#REF!</v>
      </c>
      <c r="Y323" t="e">
        <f>VLOOKUP(G323,#REF!,6,0)</f>
        <v>#REF!</v>
      </c>
      <c r="Z323">
        <f>SUMPRODUCT((B323='[2]各校各专业人数 （防止重复'!$D:$D)*(G323='[2]各校各专业人数 （防止重复'!$G:$G))</f>
        <v>1</v>
      </c>
    </row>
    <row r="324" ht="31.5" spans="1:26">
      <c r="A324">
        <f t="shared" si="51"/>
        <v>319</v>
      </c>
      <c r="B324" s="317" t="s">
        <v>295</v>
      </c>
      <c r="C324" t="s">
        <v>296</v>
      </c>
      <c r="D324" s="88" t="s">
        <v>32</v>
      </c>
      <c r="E324" s="88">
        <v>9</v>
      </c>
      <c r="F324" s="88" t="s">
        <v>302</v>
      </c>
      <c r="G324" s="88" t="s">
        <v>303</v>
      </c>
      <c r="H324" s="88"/>
      <c r="I324" s="88" t="s">
        <v>67</v>
      </c>
      <c r="J324" s="88">
        <v>3</v>
      </c>
      <c r="K324" s="88" t="s">
        <v>36</v>
      </c>
      <c r="L324" s="91" t="s">
        <v>68</v>
      </c>
      <c r="M324" s="88">
        <v>0</v>
      </c>
      <c r="N324" s="88">
        <v>0</v>
      </c>
      <c r="O324" s="88">
        <v>0</v>
      </c>
      <c r="P324" s="88">
        <f t="shared" si="50"/>
        <v>0</v>
      </c>
      <c r="Q324" s="88">
        <v>0</v>
      </c>
      <c r="R324" s="88">
        <v>40</v>
      </c>
      <c r="S324" s="88" t="s">
        <v>155</v>
      </c>
      <c r="T324" t="str">
        <f t="shared" si="46"/>
        <v>0116</v>
      </c>
      <c r="U324" t="e">
        <f>IF((G324=VLOOKUP(T324,#REF!,2,0)),1,0)</f>
        <v>#REF!</v>
      </c>
      <c r="V324">
        <f>SUMPRODUCT((B324=[1]Sheet1!$B:$B)*(G324=[1]Sheet1!$G:$G))</f>
        <v>0</v>
      </c>
      <c r="W324" t="e">
        <f>VLOOKUP(G324,#REF!,4,0)</f>
        <v>#REF!</v>
      </c>
      <c r="X324" t="e">
        <f>VLOOKUP(G324,#REF!,5,0)</f>
        <v>#REF!</v>
      </c>
      <c r="Y324" t="e">
        <f>VLOOKUP(G324,#REF!,6,0)</f>
        <v>#REF!</v>
      </c>
      <c r="Z324">
        <f>SUMPRODUCT((B324='[2]各校各专业人数 （防止重复'!$D:$D)*(G324='[2]各校各专业人数 （防止重复'!$G:$G))</f>
        <v>1</v>
      </c>
    </row>
    <row r="325" ht="15.75" spans="1:26">
      <c r="A325">
        <f t="shared" si="51"/>
        <v>320</v>
      </c>
      <c r="B325" s="317" t="s">
        <v>295</v>
      </c>
      <c r="C325" t="s">
        <v>296</v>
      </c>
      <c r="D325" s="88" t="s">
        <v>32</v>
      </c>
      <c r="E325" s="88">
        <v>10</v>
      </c>
      <c r="F325" s="88" t="s">
        <v>304</v>
      </c>
      <c r="G325" s="88" t="s">
        <v>305</v>
      </c>
      <c r="H325" s="88"/>
      <c r="I325" s="88" t="s">
        <v>67</v>
      </c>
      <c r="J325" s="88">
        <v>3</v>
      </c>
      <c r="K325" s="88" t="s">
        <v>36</v>
      </c>
      <c r="L325" s="91" t="s">
        <v>68</v>
      </c>
      <c r="M325" s="88">
        <v>0</v>
      </c>
      <c r="N325" s="88">
        <v>0</v>
      </c>
      <c r="O325" s="88">
        <v>92</v>
      </c>
      <c r="P325" s="88">
        <f t="shared" si="50"/>
        <v>92</v>
      </c>
      <c r="Q325" s="88">
        <v>0</v>
      </c>
      <c r="R325" s="88">
        <v>50</v>
      </c>
      <c r="S325" s="88"/>
      <c r="T325" t="str">
        <f t="shared" si="46"/>
        <v>0134</v>
      </c>
      <c r="U325" t="e">
        <f>IF((G325=VLOOKUP(T325,#REF!,2,0)),1,0)</f>
        <v>#REF!</v>
      </c>
      <c r="V325">
        <f>SUMPRODUCT((B325=[1]Sheet1!$B:$B)*(G325=[1]Sheet1!$G:$G))</f>
        <v>1</v>
      </c>
      <c r="W325" t="e">
        <f>VLOOKUP(G325,#REF!,4,0)</f>
        <v>#REF!</v>
      </c>
      <c r="X325" t="e">
        <f>VLOOKUP(G325,#REF!,5,0)</f>
        <v>#REF!</v>
      </c>
      <c r="Y325" t="e">
        <f>VLOOKUP(G325,#REF!,6,0)</f>
        <v>#REF!</v>
      </c>
      <c r="Z325">
        <f>SUMPRODUCT((B325='[2]各校各专业人数 （防止重复'!$D:$D)*(G325='[2]各校各专业人数 （防止重复'!$G:$G))</f>
        <v>1</v>
      </c>
    </row>
    <row r="326" ht="31.5" spans="1:26">
      <c r="A326">
        <f t="shared" si="51"/>
        <v>321</v>
      </c>
      <c r="B326" s="317" t="s">
        <v>295</v>
      </c>
      <c r="C326" t="s">
        <v>296</v>
      </c>
      <c r="D326" s="88" t="s">
        <v>32</v>
      </c>
      <c r="E326" s="88">
        <v>11</v>
      </c>
      <c r="F326" s="88" t="s">
        <v>73</v>
      </c>
      <c r="G326" s="88" t="s">
        <v>34</v>
      </c>
      <c r="H326" s="88"/>
      <c r="I326" s="88" t="s">
        <v>67</v>
      </c>
      <c r="J326" s="88">
        <v>3</v>
      </c>
      <c r="K326" s="88" t="s">
        <v>36</v>
      </c>
      <c r="L326" s="91" t="s">
        <v>68</v>
      </c>
      <c r="M326" s="88">
        <v>52</v>
      </c>
      <c r="N326" s="88">
        <v>55</v>
      </c>
      <c r="O326" s="88">
        <v>55</v>
      </c>
      <c r="P326" s="88">
        <f t="shared" si="50"/>
        <v>162</v>
      </c>
      <c r="Q326" s="88">
        <v>52</v>
      </c>
      <c r="R326" s="88">
        <v>50</v>
      </c>
      <c r="S326" s="88"/>
      <c r="T326" t="str">
        <f t="shared" si="46"/>
        <v>0203</v>
      </c>
      <c r="U326" t="e">
        <f>IF((G326=VLOOKUP(T326,#REF!,2,0)),1,0)</f>
        <v>#REF!</v>
      </c>
      <c r="V326">
        <f>SUMPRODUCT((B326=[1]Sheet1!$B:$B)*(G326=[1]Sheet1!$G:$G))</f>
        <v>3</v>
      </c>
      <c r="W326" t="e">
        <f>VLOOKUP(G326,#REF!,4,0)</f>
        <v>#REF!</v>
      </c>
      <c r="X326" t="e">
        <f>VLOOKUP(G326,#REF!,5,0)</f>
        <v>#REF!</v>
      </c>
      <c r="Y326" t="e">
        <f>VLOOKUP(G326,#REF!,6,0)</f>
        <v>#REF!</v>
      </c>
      <c r="Z326">
        <f>SUMPRODUCT((B326='[2]各校各专业人数 （防止重复'!$D:$D)*(G326='[2]各校各专业人数 （防止重复'!$G:$G))</f>
        <v>1</v>
      </c>
    </row>
    <row r="327" ht="15.75" spans="1:26">
      <c r="A327">
        <f t="shared" ref="A327:A336" si="52">ROW()-5</f>
        <v>322</v>
      </c>
      <c r="B327" s="317" t="s">
        <v>295</v>
      </c>
      <c r="C327" t="s">
        <v>296</v>
      </c>
      <c r="D327" s="88" t="s">
        <v>32</v>
      </c>
      <c r="E327" s="88">
        <v>12</v>
      </c>
      <c r="F327" s="88" t="s">
        <v>243</v>
      </c>
      <c r="G327" s="88" t="s">
        <v>244</v>
      </c>
      <c r="H327" s="88"/>
      <c r="I327" s="88" t="s">
        <v>67</v>
      </c>
      <c r="J327" s="88">
        <v>3</v>
      </c>
      <c r="K327" s="88" t="s">
        <v>36</v>
      </c>
      <c r="L327" s="91" t="s">
        <v>68</v>
      </c>
      <c r="M327" s="88">
        <v>0</v>
      </c>
      <c r="N327" s="88">
        <v>0</v>
      </c>
      <c r="O327" s="88">
        <v>0</v>
      </c>
      <c r="P327" s="88">
        <f t="shared" si="50"/>
        <v>0</v>
      </c>
      <c r="Q327" s="88">
        <v>0</v>
      </c>
      <c r="R327" s="88">
        <v>40</v>
      </c>
      <c r="S327" s="88" t="s">
        <v>155</v>
      </c>
      <c r="T327" t="str">
        <f t="shared" si="46"/>
        <v>0209</v>
      </c>
      <c r="U327" t="e">
        <f>IF((G327=VLOOKUP(T327,#REF!,2,0)),1,0)</f>
        <v>#REF!</v>
      </c>
      <c r="V327">
        <f>SUMPRODUCT((B327=[1]Sheet1!$B:$B)*(G327=[1]Sheet1!$G:$G))</f>
        <v>0</v>
      </c>
      <c r="W327" t="e">
        <f>VLOOKUP(G327,#REF!,4,0)</f>
        <v>#REF!</v>
      </c>
      <c r="X327" t="e">
        <f>VLOOKUP(G327,#REF!,5,0)</f>
        <v>#REF!</v>
      </c>
      <c r="Y327" t="e">
        <f>VLOOKUP(G327,#REF!,6,0)</f>
        <v>#REF!</v>
      </c>
      <c r="Z327">
        <f>SUMPRODUCT((B327='[2]各校各专业人数 （防止重复'!$D:$D)*(G327='[2]各校各专业人数 （防止重复'!$G:$G))</f>
        <v>0</v>
      </c>
    </row>
    <row r="328" ht="15.75" spans="1:26">
      <c r="A328">
        <f t="shared" si="52"/>
        <v>323</v>
      </c>
      <c r="B328" s="317" t="s">
        <v>295</v>
      </c>
      <c r="C328" t="s">
        <v>296</v>
      </c>
      <c r="D328" s="88" t="s">
        <v>32</v>
      </c>
      <c r="E328" s="88">
        <v>13</v>
      </c>
      <c r="F328" s="88" t="s">
        <v>74</v>
      </c>
      <c r="G328" s="88" t="s">
        <v>75</v>
      </c>
      <c r="H328" s="88"/>
      <c r="I328" s="88" t="s">
        <v>67</v>
      </c>
      <c r="J328" s="88">
        <v>3</v>
      </c>
      <c r="K328" s="88" t="s">
        <v>36</v>
      </c>
      <c r="L328" s="91" t="s">
        <v>68</v>
      </c>
      <c r="M328" s="88">
        <v>56</v>
      </c>
      <c r="N328" s="88">
        <v>46</v>
      </c>
      <c r="O328" s="88">
        <v>46</v>
      </c>
      <c r="P328" s="88">
        <f t="shared" si="50"/>
        <v>148</v>
      </c>
      <c r="Q328" s="88">
        <v>56</v>
      </c>
      <c r="R328" s="88">
        <v>45</v>
      </c>
      <c r="S328" s="88"/>
      <c r="T328" t="str">
        <f t="shared" si="46"/>
        <v>0301</v>
      </c>
      <c r="U328" t="e">
        <f>IF((G328=VLOOKUP(T328,#REF!,2,0)),1,0)</f>
        <v>#REF!</v>
      </c>
      <c r="V328">
        <f>SUMPRODUCT((B328=[1]Sheet1!$B:$B)*(G328=[1]Sheet1!$G:$G))</f>
        <v>2</v>
      </c>
      <c r="W328" t="e">
        <f>VLOOKUP(G328,#REF!,4,0)</f>
        <v>#REF!</v>
      </c>
      <c r="X328" t="e">
        <f>VLOOKUP(G328,#REF!,5,0)</f>
        <v>#REF!</v>
      </c>
      <c r="Y328" t="e">
        <f>VLOOKUP(G328,#REF!,6,0)</f>
        <v>#REF!</v>
      </c>
      <c r="Z328">
        <f>SUMPRODUCT((B328='[2]各校各专业人数 （防止重复'!$D:$D)*(G328='[2]各校各专业人数 （防止重复'!$G:$G))</f>
        <v>1</v>
      </c>
    </row>
    <row r="329" ht="15.75" spans="1:26">
      <c r="A329">
        <f t="shared" si="52"/>
        <v>324</v>
      </c>
      <c r="B329" s="317" t="s">
        <v>295</v>
      </c>
      <c r="C329" t="s">
        <v>296</v>
      </c>
      <c r="D329" s="88" t="s">
        <v>32</v>
      </c>
      <c r="E329" s="88">
        <v>14</v>
      </c>
      <c r="F329" s="88" t="s">
        <v>78</v>
      </c>
      <c r="G329" s="88" t="s">
        <v>51</v>
      </c>
      <c r="H329" s="88"/>
      <c r="I329" s="88" t="s">
        <v>67</v>
      </c>
      <c r="J329" s="88">
        <v>3</v>
      </c>
      <c r="K329" s="88" t="s">
        <v>36</v>
      </c>
      <c r="L329" s="91" t="s">
        <v>68</v>
      </c>
      <c r="M329" s="88">
        <v>52</v>
      </c>
      <c r="N329" s="88">
        <v>35</v>
      </c>
      <c r="O329" s="88">
        <v>40</v>
      </c>
      <c r="P329" s="88">
        <f t="shared" si="50"/>
        <v>127</v>
      </c>
      <c r="Q329" s="88">
        <v>52</v>
      </c>
      <c r="R329" s="88">
        <v>40</v>
      </c>
      <c r="S329" s="88"/>
      <c r="T329" t="str">
        <f t="shared" si="46"/>
        <v>0313</v>
      </c>
      <c r="U329" t="e">
        <f>IF((G329=VLOOKUP(T329,#REF!,2,0)),1,0)</f>
        <v>#REF!</v>
      </c>
      <c r="V329">
        <f>SUMPRODUCT((B329=[1]Sheet1!$B:$B)*(G329=[1]Sheet1!$G:$G))</f>
        <v>1</v>
      </c>
      <c r="W329" t="e">
        <f>VLOOKUP(G329,#REF!,4,0)</f>
        <v>#REF!</v>
      </c>
      <c r="X329" t="e">
        <f>VLOOKUP(G329,#REF!,5,0)</f>
        <v>#REF!</v>
      </c>
      <c r="Y329" t="e">
        <f>VLOOKUP(G329,#REF!,6,0)</f>
        <v>#REF!</v>
      </c>
      <c r="Z329">
        <f>SUMPRODUCT((B329='[2]各校各专业人数 （防止重复'!$D:$D)*(G329='[2]各校各专业人数 （防止重复'!$G:$G))</f>
        <v>1</v>
      </c>
    </row>
    <row r="330" ht="15.75" spans="1:26">
      <c r="A330">
        <f t="shared" si="52"/>
        <v>325</v>
      </c>
      <c r="B330" s="317" t="s">
        <v>295</v>
      </c>
      <c r="C330" t="s">
        <v>296</v>
      </c>
      <c r="D330" s="88" t="s">
        <v>32</v>
      </c>
      <c r="E330" s="88">
        <v>15</v>
      </c>
      <c r="F330" s="88" t="s">
        <v>146</v>
      </c>
      <c r="G330" s="88" t="s">
        <v>147</v>
      </c>
      <c r="H330" s="88"/>
      <c r="I330" s="88" t="s">
        <v>67</v>
      </c>
      <c r="J330" s="88">
        <v>3</v>
      </c>
      <c r="K330" s="88" t="s">
        <v>36</v>
      </c>
      <c r="L330" s="91" t="s">
        <v>68</v>
      </c>
      <c r="M330" s="88">
        <v>0</v>
      </c>
      <c r="N330" s="88">
        <v>0</v>
      </c>
      <c r="O330" s="88">
        <v>45</v>
      </c>
      <c r="P330" s="88">
        <f t="shared" si="50"/>
        <v>45</v>
      </c>
      <c r="Q330" s="88">
        <v>0</v>
      </c>
      <c r="R330" s="88">
        <v>40</v>
      </c>
      <c r="S330" s="88"/>
      <c r="T330" t="str">
        <f t="shared" si="46"/>
        <v>0306</v>
      </c>
      <c r="U330" t="e">
        <f>IF((G330=VLOOKUP(T330,#REF!,2,0)),1,0)</f>
        <v>#REF!</v>
      </c>
      <c r="V330">
        <f>SUMPRODUCT((B330=[1]Sheet1!$B:$B)*(G330=[1]Sheet1!$G:$G))</f>
        <v>1</v>
      </c>
      <c r="W330" t="e">
        <f>VLOOKUP(G330,#REF!,4,0)</f>
        <v>#REF!</v>
      </c>
      <c r="X330" t="e">
        <f>VLOOKUP(G330,#REF!,5,0)</f>
        <v>#REF!</v>
      </c>
      <c r="Y330" t="e">
        <f>VLOOKUP(G330,#REF!,6,0)</f>
        <v>#REF!</v>
      </c>
      <c r="Z330">
        <f>SUMPRODUCT((B330='[2]各校各专业人数 （防止重复'!$D:$D)*(G330='[2]各校各专业人数 （防止重复'!$G:$G))</f>
        <v>1</v>
      </c>
    </row>
    <row r="331" ht="15.75" spans="1:26">
      <c r="A331">
        <f t="shared" si="52"/>
        <v>326</v>
      </c>
      <c r="B331" s="317" t="s">
        <v>295</v>
      </c>
      <c r="C331" t="s">
        <v>296</v>
      </c>
      <c r="D331" s="88" t="s">
        <v>32</v>
      </c>
      <c r="E331" s="88">
        <v>16</v>
      </c>
      <c r="F331" s="88" t="s">
        <v>81</v>
      </c>
      <c r="G331" s="88" t="s">
        <v>56</v>
      </c>
      <c r="H331" s="88"/>
      <c r="I331" s="88" t="s">
        <v>67</v>
      </c>
      <c r="J331" s="88">
        <v>3</v>
      </c>
      <c r="K331" s="88" t="s">
        <v>36</v>
      </c>
      <c r="L331" s="91" t="s">
        <v>68</v>
      </c>
      <c r="M331" s="88">
        <v>46</v>
      </c>
      <c r="N331" s="88">
        <v>53</v>
      </c>
      <c r="O331" s="88">
        <v>44</v>
      </c>
      <c r="P331" s="88">
        <f t="shared" si="50"/>
        <v>143</v>
      </c>
      <c r="Q331" s="88">
        <v>46</v>
      </c>
      <c r="R331" s="88">
        <v>45</v>
      </c>
      <c r="S331" s="88"/>
      <c r="T331" t="str">
        <f t="shared" si="46"/>
        <v>0403</v>
      </c>
      <c r="U331" t="e">
        <f>IF((G331=VLOOKUP(T331,#REF!,2,0)),1,0)</f>
        <v>#REF!</v>
      </c>
      <c r="V331">
        <f>SUMPRODUCT((B331=[1]Sheet1!$B:$B)*(G331=[1]Sheet1!$G:$G))</f>
        <v>2</v>
      </c>
      <c r="W331" t="e">
        <f>VLOOKUP(G331,#REF!,4,0)</f>
        <v>#REF!</v>
      </c>
      <c r="X331" t="e">
        <f>VLOOKUP(G331,#REF!,5,0)</f>
        <v>#REF!</v>
      </c>
      <c r="Y331" t="e">
        <f>VLOOKUP(G331,#REF!,6,0)</f>
        <v>#REF!</v>
      </c>
      <c r="Z331">
        <f>SUMPRODUCT((B331='[2]各校各专业人数 （防止重复'!$D:$D)*(G331='[2]各校各专业人数 （防止重复'!$G:$G))</f>
        <v>1</v>
      </c>
    </row>
    <row r="332" ht="15.75" spans="1:26">
      <c r="A332">
        <f t="shared" si="52"/>
        <v>327</v>
      </c>
      <c r="B332" s="317" t="s">
        <v>295</v>
      </c>
      <c r="C332" t="s">
        <v>296</v>
      </c>
      <c r="D332" s="88" t="s">
        <v>32</v>
      </c>
      <c r="E332" s="88">
        <v>17</v>
      </c>
      <c r="F332" s="88" t="s">
        <v>182</v>
      </c>
      <c r="G332" s="88" t="s">
        <v>183</v>
      </c>
      <c r="H332" s="88"/>
      <c r="I332" s="88" t="s">
        <v>67</v>
      </c>
      <c r="J332" s="88">
        <v>3</v>
      </c>
      <c r="K332" s="88" t="s">
        <v>36</v>
      </c>
      <c r="L332" s="91" t="s">
        <v>68</v>
      </c>
      <c r="M332" s="88">
        <v>0</v>
      </c>
      <c r="N332" s="88">
        <v>0</v>
      </c>
      <c r="O332" s="88">
        <v>0</v>
      </c>
      <c r="P332" s="88">
        <f t="shared" si="50"/>
        <v>0</v>
      </c>
      <c r="Q332" s="88">
        <v>0</v>
      </c>
      <c r="R332" s="88">
        <v>45</v>
      </c>
      <c r="S332" s="88" t="s">
        <v>155</v>
      </c>
      <c r="T332" t="str">
        <f t="shared" si="46"/>
        <v>0405</v>
      </c>
      <c r="U332" t="e">
        <f>IF((G332=VLOOKUP(T332,#REF!,2,0)),1,0)</f>
        <v>#REF!</v>
      </c>
      <c r="V332">
        <f>SUMPRODUCT((B332=[1]Sheet1!$B:$B)*(G332=[1]Sheet1!$G:$G))</f>
        <v>0</v>
      </c>
      <c r="W332" t="e">
        <f>VLOOKUP(G332,#REF!,4,0)</f>
        <v>#REF!</v>
      </c>
      <c r="X332" t="e">
        <f>VLOOKUP(G332,#REF!,5,0)</f>
        <v>#REF!</v>
      </c>
      <c r="Y332" t="e">
        <f>VLOOKUP(G332,#REF!,6,0)</f>
        <v>#REF!</v>
      </c>
      <c r="Z332">
        <f>SUMPRODUCT((B332='[2]各校各专业人数 （防止重复'!$D:$D)*(G332='[2]各校各专业人数 （防止重复'!$G:$G))</f>
        <v>0</v>
      </c>
    </row>
    <row r="333" ht="15.75" spans="1:26">
      <c r="A333">
        <f t="shared" si="52"/>
        <v>328</v>
      </c>
      <c r="B333" s="317" t="s">
        <v>295</v>
      </c>
      <c r="C333" t="s">
        <v>296</v>
      </c>
      <c r="D333" s="88" t="s">
        <v>32</v>
      </c>
      <c r="E333" s="88">
        <v>18</v>
      </c>
      <c r="F333" s="88" t="s">
        <v>82</v>
      </c>
      <c r="G333" s="88" t="s">
        <v>83</v>
      </c>
      <c r="H333" s="88"/>
      <c r="I333" s="88" t="s">
        <v>67</v>
      </c>
      <c r="J333" s="88">
        <v>3</v>
      </c>
      <c r="K333" s="88" t="s">
        <v>36</v>
      </c>
      <c r="L333" s="91" t="s">
        <v>68</v>
      </c>
      <c r="M333" s="88">
        <v>45</v>
      </c>
      <c r="N333" s="88">
        <v>52</v>
      </c>
      <c r="O333" s="88">
        <v>52</v>
      </c>
      <c r="P333" s="88">
        <f t="shared" si="50"/>
        <v>149</v>
      </c>
      <c r="Q333" s="88">
        <v>45</v>
      </c>
      <c r="R333" s="88">
        <v>45</v>
      </c>
      <c r="S333" s="88"/>
      <c r="T333" t="str">
        <f t="shared" si="46"/>
        <v>0435</v>
      </c>
      <c r="U333" t="e">
        <f>IF((G333=VLOOKUP(T333,#REF!,2,0)),1,0)</f>
        <v>#REF!</v>
      </c>
      <c r="V333">
        <f>SUMPRODUCT((B333=[1]Sheet1!$B:$B)*(G333=[1]Sheet1!$G:$G))</f>
        <v>1</v>
      </c>
      <c r="W333" t="e">
        <f>VLOOKUP(G333,#REF!,4,0)</f>
        <v>#REF!</v>
      </c>
      <c r="X333" t="e">
        <f>VLOOKUP(G333,#REF!,5,0)</f>
        <v>#REF!</v>
      </c>
      <c r="Y333" t="e">
        <f>VLOOKUP(G333,#REF!,6,0)</f>
        <v>#REF!</v>
      </c>
      <c r="Z333">
        <f>SUMPRODUCT((B333='[2]各校各专业人数 （防止重复'!$D:$D)*(G333='[2]各校各专业人数 （防止重复'!$G:$G))</f>
        <v>1</v>
      </c>
    </row>
    <row r="334" ht="15.75" spans="1:26">
      <c r="A334">
        <f t="shared" si="52"/>
        <v>329</v>
      </c>
      <c r="B334" s="317" t="s">
        <v>295</v>
      </c>
      <c r="C334" t="s">
        <v>296</v>
      </c>
      <c r="D334" s="88" t="s">
        <v>32</v>
      </c>
      <c r="E334" s="88">
        <v>19</v>
      </c>
      <c r="F334" s="88" t="s">
        <v>84</v>
      </c>
      <c r="G334" s="88" t="s">
        <v>85</v>
      </c>
      <c r="H334" s="88"/>
      <c r="I334" s="88" t="s">
        <v>67</v>
      </c>
      <c r="J334" s="88">
        <v>3</v>
      </c>
      <c r="K334" s="88" t="s">
        <v>36</v>
      </c>
      <c r="L334" s="91" t="s">
        <v>68</v>
      </c>
      <c r="M334" s="88">
        <v>0</v>
      </c>
      <c r="N334" s="88">
        <v>0</v>
      </c>
      <c r="O334" s="88">
        <v>48</v>
      </c>
      <c r="P334" s="88">
        <f t="shared" si="50"/>
        <v>48</v>
      </c>
      <c r="Q334" s="88">
        <v>0</v>
      </c>
      <c r="R334" s="88">
        <v>40</v>
      </c>
      <c r="S334" s="88"/>
      <c r="T334" t="str">
        <f t="shared" si="46"/>
        <v>0439</v>
      </c>
      <c r="U334" t="e">
        <f>IF((G334=VLOOKUP(T334,#REF!,2,0)),1,0)</f>
        <v>#REF!</v>
      </c>
      <c r="V334">
        <f>SUMPRODUCT((B334=[1]Sheet1!$B:$B)*(G334=[1]Sheet1!$G:$G))</f>
        <v>1</v>
      </c>
      <c r="W334" t="e">
        <f>VLOOKUP(G334,#REF!,4,0)</f>
        <v>#REF!</v>
      </c>
      <c r="X334" t="e">
        <f>VLOOKUP(G334,#REF!,5,0)</f>
        <v>#REF!</v>
      </c>
      <c r="Y334" t="e">
        <f>VLOOKUP(G334,#REF!,6,0)</f>
        <v>#REF!</v>
      </c>
      <c r="Z334">
        <f>SUMPRODUCT((B334='[2]各校各专业人数 （防止重复'!$D:$D)*(G334='[2]各校各专业人数 （防止重复'!$G:$G))</f>
        <v>1</v>
      </c>
    </row>
    <row r="335" ht="15.75" spans="1:26">
      <c r="A335">
        <f t="shared" si="52"/>
        <v>330</v>
      </c>
      <c r="B335" s="317" t="s">
        <v>295</v>
      </c>
      <c r="C335" t="s">
        <v>296</v>
      </c>
      <c r="D335" s="88" t="s">
        <v>32</v>
      </c>
      <c r="E335" s="88">
        <v>20</v>
      </c>
      <c r="F335" s="88" t="s">
        <v>86</v>
      </c>
      <c r="G335" s="88" t="s">
        <v>87</v>
      </c>
      <c r="H335" s="88"/>
      <c r="I335" s="88" t="s">
        <v>67</v>
      </c>
      <c r="J335" s="88">
        <v>3</v>
      </c>
      <c r="K335" s="88" t="s">
        <v>36</v>
      </c>
      <c r="L335" s="91" t="s">
        <v>68</v>
      </c>
      <c r="M335" s="88">
        <v>85</v>
      </c>
      <c r="N335" s="88">
        <v>87</v>
      </c>
      <c r="O335" s="88">
        <v>117</v>
      </c>
      <c r="P335" s="88">
        <f t="shared" si="50"/>
        <v>289</v>
      </c>
      <c r="Q335" s="88">
        <v>85</v>
      </c>
      <c r="R335" s="88">
        <v>80</v>
      </c>
      <c r="S335" s="88"/>
      <c r="T335" t="str">
        <f t="shared" si="46"/>
        <v>0501</v>
      </c>
      <c r="U335" t="e">
        <f>IF((G335=VLOOKUP(T335,#REF!,2,0)),1,0)</f>
        <v>#REF!</v>
      </c>
      <c r="V335">
        <f>SUMPRODUCT((B335=[1]Sheet1!$B:$B)*(G335=[1]Sheet1!$G:$G))</f>
        <v>2</v>
      </c>
      <c r="W335" t="e">
        <f>VLOOKUP(G335,#REF!,4,0)</f>
        <v>#REF!</v>
      </c>
      <c r="X335" t="e">
        <f>VLOOKUP(G335,#REF!,5,0)</f>
        <v>#REF!</v>
      </c>
      <c r="Y335" t="e">
        <f>VLOOKUP(G335,#REF!,6,0)</f>
        <v>#REF!</v>
      </c>
      <c r="Z335">
        <f>SUMPRODUCT((B335='[2]各校各专业人数 （防止重复'!$D:$D)*(G335='[2]各校各专业人数 （防止重复'!$G:$G))</f>
        <v>1</v>
      </c>
    </row>
    <row r="336" ht="15.75" spans="1:26">
      <c r="A336">
        <f t="shared" si="52"/>
        <v>331</v>
      </c>
      <c r="B336" s="317" t="s">
        <v>295</v>
      </c>
      <c r="C336" t="s">
        <v>296</v>
      </c>
      <c r="D336" s="88" t="s">
        <v>32</v>
      </c>
      <c r="E336" s="88">
        <v>21</v>
      </c>
      <c r="F336" s="88" t="s">
        <v>306</v>
      </c>
      <c r="G336" s="88" t="s">
        <v>300</v>
      </c>
      <c r="H336" s="88"/>
      <c r="I336" s="88" t="s">
        <v>67</v>
      </c>
      <c r="J336" s="88">
        <v>3</v>
      </c>
      <c r="K336" s="88" t="s">
        <v>36</v>
      </c>
      <c r="L336" s="91" t="s">
        <v>68</v>
      </c>
      <c r="M336" s="88">
        <v>48</v>
      </c>
      <c r="N336" s="88">
        <v>56</v>
      </c>
      <c r="O336" s="88">
        <v>59</v>
      </c>
      <c r="P336" s="88">
        <f t="shared" si="50"/>
        <v>163</v>
      </c>
      <c r="Q336" s="88">
        <v>48</v>
      </c>
      <c r="R336" s="88">
        <v>40</v>
      </c>
      <c r="S336" s="88"/>
      <c r="T336" t="str">
        <f t="shared" si="46"/>
        <v>0502</v>
      </c>
      <c r="U336" t="e">
        <f>IF((G336=VLOOKUP(T336,#REF!,2,0)),1,0)</f>
        <v>#REF!</v>
      </c>
      <c r="V336">
        <f>SUMPRODUCT((B336=[1]Sheet1!$B:$B)*(G336=[1]Sheet1!$G:$G))</f>
        <v>1</v>
      </c>
      <c r="W336" t="e">
        <f>VLOOKUP(G336,#REF!,4,0)</f>
        <v>#REF!</v>
      </c>
      <c r="X336" t="e">
        <f>VLOOKUP(G336,#REF!,5,0)</f>
        <v>#REF!</v>
      </c>
      <c r="Y336" t="e">
        <f>VLOOKUP(G336,#REF!,6,0)</f>
        <v>#REF!</v>
      </c>
      <c r="Z336">
        <f>SUMPRODUCT((B336='[2]各校各专业人数 （防止重复'!$D:$D)*(G336='[2]各校各专业人数 （防止重复'!$G:$G))</f>
        <v>1</v>
      </c>
    </row>
    <row r="337" ht="15.75" spans="1:26">
      <c r="A337">
        <f t="shared" ref="A337:A346" si="53">ROW()-5</f>
        <v>332</v>
      </c>
      <c r="B337" s="317" t="s">
        <v>295</v>
      </c>
      <c r="C337" t="s">
        <v>296</v>
      </c>
      <c r="D337" s="88" t="s">
        <v>32</v>
      </c>
      <c r="E337" s="88">
        <v>22</v>
      </c>
      <c r="F337" s="88" t="s">
        <v>88</v>
      </c>
      <c r="G337" s="88" t="s">
        <v>89</v>
      </c>
      <c r="H337" s="88"/>
      <c r="I337" s="88" t="s">
        <v>67</v>
      </c>
      <c r="J337" s="88">
        <v>3</v>
      </c>
      <c r="K337" s="88" t="s">
        <v>36</v>
      </c>
      <c r="L337" s="91" t="s">
        <v>68</v>
      </c>
      <c r="M337" s="88">
        <v>55</v>
      </c>
      <c r="N337" s="88">
        <v>57</v>
      </c>
      <c r="O337" s="88">
        <v>121</v>
      </c>
      <c r="P337" s="88">
        <f t="shared" si="50"/>
        <v>233</v>
      </c>
      <c r="Q337" s="88">
        <v>55</v>
      </c>
      <c r="R337" s="88">
        <v>80</v>
      </c>
      <c r="S337" s="88"/>
      <c r="T337" t="str">
        <f t="shared" si="46"/>
        <v>0503</v>
      </c>
      <c r="U337" t="e">
        <f>IF((G337=VLOOKUP(T337,#REF!,2,0)),1,0)</f>
        <v>#REF!</v>
      </c>
      <c r="V337">
        <f>SUMPRODUCT((B337=[1]Sheet1!$B:$B)*(G337=[1]Sheet1!$G:$G))</f>
        <v>1</v>
      </c>
      <c r="W337" t="e">
        <f>VLOOKUP(G337,#REF!,4,0)</f>
        <v>#REF!</v>
      </c>
      <c r="X337" t="e">
        <f>VLOOKUP(G337,#REF!,5,0)</f>
        <v>#REF!</v>
      </c>
      <c r="Y337" t="e">
        <f>VLOOKUP(G337,#REF!,6,0)</f>
        <v>#REF!</v>
      </c>
      <c r="Z337">
        <f>SUMPRODUCT((B337='[2]各校各专业人数 （防止重复'!$D:$D)*(G337='[2]各校各专业人数 （防止重复'!$G:$G))</f>
        <v>1</v>
      </c>
    </row>
    <row r="338" ht="15.75" spans="1:26">
      <c r="A338">
        <f t="shared" si="53"/>
        <v>333</v>
      </c>
      <c r="B338" s="317" t="s">
        <v>295</v>
      </c>
      <c r="C338" t="s">
        <v>296</v>
      </c>
      <c r="D338" s="88" t="s">
        <v>32</v>
      </c>
      <c r="E338" s="88">
        <v>23</v>
      </c>
      <c r="F338" s="88" t="s">
        <v>127</v>
      </c>
      <c r="G338" s="88" t="s">
        <v>128</v>
      </c>
      <c r="H338" s="88"/>
      <c r="I338" s="88" t="s">
        <v>67</v>
      </c>
      <c r="J338" s="88">
        <v>3</v>
      </c>
      <c r="K338" s="88" t="s">
        <v>36</v>
      </c>
      <c r="L338" s="91" t="s">
        <v>68</v>
      </c>
      <c r="M338" s="88">
        <v>0</v>
      </c>
      <c r="N338" s="88">
        <v>0</v>
      </c>
      <c r="O338" s="88">
        <v>0</v>
      </c>
      <c r="P338" s="88">
        <f t="shared" si="50"/>
        <v>0</v>
      </c>
      <c r="Q338" s="88">
        <v>0</v>
      </c>
      <c r="R338" s="88">
        <v>50</v>
      </c>
      <c r="S338" s="88" t="s">
        <v>155</v>
      </c>
      <c r="T338" t="str">
        <f t="shared" si="46"/>
        <v>0519</v>
      </c>
      <c r="U338" t="e">
        <f>IF((G338=VLOOKUP(T338,#REF!,2,0)),1,0)</f>
        <v>#REF!</v>
      </c>
      <c r="V338">
        <f>SUMPRODUCT((B338=[1]Sheet1!$B:$B)*(G338=[1]Sheet1!$G:$G))</f>
        <v>0</v>
      </c>
      <c r="W338" t="e">
        <f>VLOOKUP(G338,#REF!,4,0)</f>
        <v>#REF!</v>
      </c>
      <c r="X338" t="e">
        <f>VLOOKUP(G338,#REF!,5,0)</f>
        <v>#REF!</v>
      </c>
      <c r="Y338" t="e">
        <f>VLOOKUP(G338,#REF!,6,0)</f>
        <v>#REF!</v>
      </c>
      <c r="Z338">
        <f>SUMPRODUCT((B338='[2]各校各专业人数 （防止重复'!$D:$D)*(G338='[2]各校各专业人数 （防止重复'!$G:$G))</f>
        <v>0</v>
      </c>
    </row>
    <row r="339" ht="31.5" spans="1:26">
      <c r="A339">
        <f t="shared" si="53"/>
        <v>334</v>
      </c>
      <c r="B339" s="317" t="s">
        <v>295</v>
      </c>
      <c r="C339" t="s">
        <v>296</v>
      </c>
      <c r="D339" s="88" t="s">
        <v>32</v>
      </c>
      <c r="E339" s="88">
        <v>24</v>
      </c>
      <c r="F339" s="88" t="s">
        <v>92</v>
      </c>
      <c r="G339" s="88" t="s">
        <v>93</v>
      </c>
      <c r="H339" s="88"/>
      <c r="I339" s="88" t="s">
        <v>67</v>
      </c>
      <c r="J339" s="88">
        <v>3</v>
      </c>
      <c r="K339" s="88" t="s">
        <v>36</v>
      </c>
      <c r="L339" s="91" t="s">
        <v>68</v>
      </c>
      <c r="M339" s="88">
        <v>0</v>
      </c>
      <c r="N339" s="88">
        <v>53</v>
      </c>
      <c r="O339" s="88">
        <v>107</v>
      </c>
      <c r="P339" s="88">
        <f t="shared" si="50"/>
        <v>160</v>
      </c>
      <c r="Q339" s="88">
        <v>0</v>
      </c>
      <c r="R339" s="88">
        <v>80</v>
      </c>
      <c r="S339" s="88"/>
      <c r="T339" t="str">
        <f t="shared" si="46"/>
        <v>0508</v>
      </c>
      <c r="U339" t="e">
        <f>IF((G339=VLOOKUP(T339,#REF!,2,0)),1,0)</f>
        <v>#REF!</v>
      </c>
      <c r="V339">
        <f>SUMPRODUCT((B339=[1]Sheet1!$B:$B)*(G339=[1]Sheet1!$G:$G))</f>
        <v>1</v>
      </c>
      <c r="W339" t="e">
        <f>VLOOKUP(G339,#REF!,4,0)</f>
        <v>#REF!</v>
      </c>
      <c r="X339" t="e">
        <f>VLOOKUP(G339,#REF!,5,0)</f>
        <v>#REF!</v>
      </c>
      <c r="Y339" t="e">
        <f>VLOOKUP(G339,#REF!,6,0)</f>
        <v>#REF!</v>
      </c>
      <c r="Z339">
        <f>SUMPRODUCT((B339='[2]各校各专业人数 （防止重复'!$D:$D)*(G339='[2]各校各专业人数 （防止重复'!$G:$G))</f>
        <v>1</v>
      </c>
    </row>
    <row r="340" ht="15.75" spans="1:26">
      <c r="A340">
        <f t="shared" si="53"/>
        <v>335</v>
      </c>
      <c r="B340" s="317" t="s">
        <v>295</v>
      </c>
      <c r="C340" t="s">
        <v>296</v>
      </c>
      <c r="D340" s="88" t="s">
        <v>32</v>
      </c>
      <c r="E340" s="88">
        <v>25</v>
      </c>
      <c r="F340" s="88" t="s">
        <v>161</v>
      </c>
      <c r="G340" s="88" t="s">
        <v>162</v>
      </c>
      <c r="H340" s="132" t="s">
        <v>222</v>
      </c>
      <c r="I340" s="88" t="s">
        <v>67</v>
      </c>
      <c r="J340" s="88">
        <v>3</v>
      </c>
      <c r="K340" s="88" t="s">
        <v>36</v>
      </c>
      <c r="L340" s="91" t="s">
        <v>68</v>
      </c>
      <c r="M340" s="88">
        <v>0</v>
      </c>
      <c r="N340" s="88">
        <v>0</v>
      </c>
      <c r="O340" s="88">
        <v>0</v>
      </c>
      <c r="P340" s="88">
        <f t="shared" si="50"/>
        <v>0</v>
      </c>
      <c r="Q340" s="88">
        <v>0</v>
      </c>
      <c r="R340" s="88">
        <v>40</v>
      </c>
      <c r="S340" s="88" t="s">
        <v>155</v>
      </c>
      <c r="T340" t="str">
        <f t="shared" si="46"/>
        <v>0515</v>
      </c>
      <c r="U340" t="e">
        <f>IF((G340=VLOOKUP(T340,#REF!,2,0)),1,0)</f>
        <v>#REF!</v>
      </c>
      <c r="V340">
        <f>SUMPRODUCT((B340=[1]Sheet1!$B:$B)*(G340=[1]Sheet1!$G:$G))</f>
        <v>0</v>
      </c>
      <c r="W340" t="e">
        <f>VLOOKUP(G340,#REF!,4,0)</f>
        <v>#REF!</v>
      </c>
      <c r="X340" t="e">
        <f>VLOOKUP(G340,#REF!,5,0)</f>
        <v>#REF!</v>
      </c>
      <c r="Y340" t="e">
        <f>VLOOKUP(G340,#REF!,6,0)</f>
        <v>#REF!</v>
      </c>
      <c r="Z340">
        <f>SUMPRODUCT((B340='[2]各校各专业人数 （防止重复'!$D:$D)*(G340='[2]各校各专业人数 （防止重复'!$G:$G))</f>
        <v>0</v>
      </c>
    </row>
    <row r="341" ht="15.75" spans="1:26">
      <c r="A341">
        <f t="shared" si="53"/>
        <v>336</v>
      </c>
      <c r="B341" s="317" t="s">
        <v>295</v>
      </c>
      <c r="C341" t="s">
        <v>296</v>
      </c>
      <c r="D341" s="88" t="s">
        <v>32</v>
      </c>
      <c r="E341" s="88">
        <v>26</v>
      </c>
      <c r="F341" s="88" t="s">
        <v>96</v>
      </c>
      <c r="G341" s="88" t="s">
        <v>60</v>
      </c>
      <c r="H341" s="88"/>
      <c r="I341" s="88" t="s">
        <v>67</v>
      </c>
      <c r="J341" s="88">
        <v>3</v>
      </c>
      <c r="K341" s="88" t="s">
        <v>36</v>
      </c>
      <c r="L341" s="91" t="s">
        <v>68</v>
      </c>
      <c r="M341" s="88">
        <v>0</v>
      </c>
      <c r="N341" s="88">
        <v>48</v>
      </c>
      <c r="O341" s="88">
        <v>51</v>
      </c>
      <c r="P341" s="88">
        <f t="shared" si="50"/>
        <v>99</v>
      </c>
      <c r="Q341" s="88">
        <v>0</v>
      </c>
      <c r="R341" s="88">
        <v>40</v>
      </c>
      <c r="S341" s="88"/>
      <c r="T341" t="str">
        <f t="shared" si="46"/>
        <v>0603</v>
      </c>
      <c r="U341" t="e">
        <f>IF((G341=VLOOKUP(T341,#REF!,2,0)),1,0)</f>
        <v>#REF!</v>
      </c>
      <c r="V341">
        <f>SUMPRODUCT((B341=[1]Sheet1!$B:$B)*(G341=[1]Sheet1!$G:$G))</f>
        <v>1</v>
      </c>
      <c r="W341" t="e">
        <f>VLOOKUP(G341,#REF!,4,0)</f>
        <v>#REF!</v>
      </c>
      <c r="X341" t="e">
        <f>VLOOKUP(G341,#REF!,5,0)</f>
        <v>#REF!</v>
      </c>
      <c r="Y341" t="e">
        <f>VLOOKUP(G341,#REF!,6,0)</f>
        <v>#REF!</v>
      </c>
      <c r="Z341">
        <f>SUMPRODUCT((B341='[2]各校各专业人数 （防止重复'!$D:$D)*(G341='[2]各校各专业人数 （防止重复'!$G:$G))</f>
        <v>1</v>
      </c>
    </row>
    <row r="342" ht="15.75" spans="1:26">
      <c r="A342">
        <f t="shared" si="53"/>
        <v>337</v>
      </c>
      <c r="B342" s="317" t="s">
        <v>295</v>
      </c>
      <c r="C342" t="s">
        <v>296</v>
      </c>
      <c r="D342" s="88" t="s">
        <v>32</v>
      </c>
      <c r="E342" s="88">
        <v>27</v>
      </c>
      <c r="F342" s="88" t="s">
        <v>215</v>
      </c>
      <c r="G342" s="88" t="s">
        <v>211</v>
      </c>
      <c r="H342" s="88"/>
      <c r="I342" s="88" t="s">
        <v>67</v>
      </c>
      <c r="J342" s="88">
        <v>3</v>
      </c>
      <c r="K342" s="88" t="s">
        <v>36</v>
      </c>
      <c r="L342" s="91" t="s">
        <v>68</v>
      </c>
      <c r="M342" s="88">
        <v>50</v>
      </c>
      <c r="N342" s="88">
        <v>51</v>
      </c>
      <c r="O342" s="88">
        <v>48</v>
      </c>
      <c r="P342" s="88">
        <f t="shared" si="50"/>
        <v>149</v>
      </c>
      <c r="Q342" s="88">
        <v>50</v>
      </c>
      <c r="R342" s="88">
        <v>40</v>
      </c>
      <c r="S342" s="88"/>
      <c r="T342" t="str">
        <f t="shared" si="46"/>
        <v>0604</v>
      </c>
      <c r="U342" t="e">
        <f>IF((G342=VLOOKUP(T342,#REF!,2,0)),1,0)</f>
        <v>#REF!</v>
      </c>
      <c r="V342">
        <f>SUMPRODUCT((B342=[1]Sheet1!$B:$B)*(G342=[1]Sheet1!$G:$G))</f>
        <v>1</v>
      </c>
      <c r="W342" t="e">
        <f>VLOOKUP(G342,#REF!,4,0)</f>
        <v>#REF!</v>
      </c>
      <c r="X342" t="e">
        <f>VLOOKUP(G342,#REF!,5,0)</f>
        <v>#REF!</v>
      </c>
      <c r="Y342" t="e">
        <f>VLOOKUP(G342,#REF!,6,0)</f>
        <v>#REF!</v>
      </c>
      <c r="Z342">
        <f>SUMPRODUCT((B342='[2]各校各专业人数 （防止重复'!$D:$D)*(G342='[2]各校各专业人数 （防止重复'!$G:$G))</f>
        <v>1</v>
      </c>
    </row>
    <row r="343" ht="15.75" spans="1:26">
      <c r="A343">
        <f t="shared" si="53"/>
        <v>338</v>
      </c>
      <c r="B343" s="317" t="s">
        <v>295</v>
      </c>
      <c r="C343" t="s">
        <v>296</v>
      </c>
      <c r="D343" s="88" t="s">
        <v>32</v>
      </c>
      <c r="E343" s="88">
        <v>28</v>
      </c>
      <c r="F343" s="88" t="s">
        <v>249</v>
      </c>
      <c r="G343" s="88" t="s">
        <v>250</v>
      </c>
      <c r="H343" s="88"/>
      <c r="I343" s="88" t="s">
        <v>67</v>
      </c>
      <c r="J343" s="88">
        <v>3</v>
      </c>
      <c r="K343" s="88" t="s">
        <v>36</v>
      </c>
      <c r="L343" s="91" t="s">
        <v>68</v>
      </c>
      <c r="M343" s="88">
        <v>55</v>
      </c>
      <c r="N343" s="88">
        <v>46</v>
      </c>
      <c r="O343" s="88">
        <v>41</v>
      </c>
      <c r="P343" s="88">
        <f t="shared" si="50"/>
        <v>142</v>
      </c>
      <c r="Q343" s="88">
        <v>55</v>
      </c>
      <c r="R343" s="88">
        <v>40</v>
      </c>
      <c r="S343" s="88"/>
      <c r="T343" t="str">
        <f t="shared" si="46"/>
        <v>1405</v>
      </c>
      <c r="U343" t="e">
        <f>IF((G343=VLOOKUP(T343,#REF!,2,0)),1,0)</f>
        <v>#REF!</v>
      </c>
      <c r="V343">
        <f>SUMPRODUCT((B343=[1]Sheet1!$B:$B)*(G343=[1]Sheet1!$G:$G))</f>
        <v>1</v>
      </c>
      <c r="W343" t="e">
        <f>VLOOKUP(G343,#REF!,4,0)</f>
        <v>#REF!</v>
      </c>
      <c r="X343" t="e">
        <f>VLOOKUP(G343,#REF!,5,0)</f>
        <v>#REF!</v>
      </c>
      <c r="Y343" t="e">
        <f>VLOOKUP(G343,#REF!,6,0)</f>
        <v>#REF!</v>
      </c>
      <c r="Z343">
        <f>SUMPRODUCT((B343='[2]各校各专业人数 （防止重复'!$D:$D)*(G343='[2]各校各专业人数 （防止重复'!$G:$G))</f>
        <v>1</v>
      </c>
    </row>
    <row r="344" ht="15.75" spans="1:26">
      <c r="A344">
        <f t="shared" si="53"/>
        <v>339</v>
      </c>
      <c r="B344" s="317" t="s">
        <v>295</v>
      </c>
      <c r="C344" t="s">
        <v>296</v>
      </c>
      <c r="D344" s="88" t="s">
        <v>32</v>
      </c>
      <c r="E344" s="88">
        <v>29</v>
      </c>
      <c r="F344" s="88" t="s">
        <v>133</v>
      </c>
      <c r="G344" s="88" t="s">
        <v>134</v>
      </c>
      <c r="H344" s="88"/>
      <c r="I344" s="88" t="s">
        <v>67</v>
      </c>
      <c r="J344" s="88">
        <v>3</v>
      </c>
      <c r="K344" s="88" t="s">
        <v>36</v>
      </c>
      <c r="L344" s="91" t="s">
        <v>68</v>
      </c>
      <c r="M344" s="88">
        <v>56</v>
      </c>
      <c r="N344" s="88">
        <v>55</v>
      </c>
      <c r="O344" s="88">
        <v>51</v>
      </c>
      <c r="P344" s="88">
        <f t="shared" si="50"/>
        <v>162</v>
      </c>
      <c r="Q344" s="88">
        <v>56</v>
      </c>
      <c r="R344" s="88">
        <v>40</v>
      </c>
      <c r="S344" s="88"/>
      <c r="T344" t="str">
        <f t="shared" si="46"/>
        <v>1420</v>
      </c>
      <c r="U344" t="e">
        <f>IF((G344=VLOOKUP(T344,#REF!,2,0)),1,0)</f>
        <v>#REF!</v>
      </c>
      <c r="V344">
        <f>SUMPRODUCT((B344=[1]Sheet1!$B:$B)*(G344=[1]Sheet1!$G:$G))</f>
        <v>1</v>
      </c>
      <c r="W344" t="e">
        <f>VLOOKUP(G344,#REF!,4,0)</f>
        <v>#REF!</v>
      </c>
      <c r="X344" t="e">
        <f>VLOOKUP(G344,#REF!,5,0)</f>
        <v>#REF!</v>
      </c>
      <c r="Y344" t="e">
        <f>VLOOKUP(G344,#REF!,6,0)</f>
        <v>#REF!</v>
      </c>
      <c r="Z344">
        <f>SUMPRODUCT((B344='[2]各校各专业人数 （防止重复'!$D:$D)*(G344='[2]各校各专业人数 （防止重复'!$G:$G))</f>
        <v>1</v>
      </c>
    </row>
    <row r="345" ht="15.75" spans="1:26">
      <c r="A345">
        <f t="shared" si="53"/>
        <v>340</v>
      </c>
      <c r="B345" s="317" t="s">
        <v>295</v>
      </c>
      <c r="C345" t="s">
        <v>296</v>
      </c>
      <c r="D345" s="88" t="s">
        <v>32</v>
      </c>
      <c r="E345" s="88">
        <v>30</v>
      </c>
      <c r="F345" s="88" t="s">
        <v>105</v>
      </c>
      <c r="G345" s="88" t="s">
        <v>64</v>
      </c>
      <c r="H345" s="89" t="s">
        <v>106</v>
      </c>
      <c r="I345" s="88" t="s">
        <v>67</v>
      </c>
      <c r="J345" s="88">
        <v>3</v>
      </c>
      <c r="K345" s="88" t="s">
        <v>36</v>
      </c>
      <c r="L345" s="91" t="s">
        <v>68</v>
      </c>
      <c r="M345" s="88">
        <v>107</v>
      </c>
      <c r="N345" s="88">
        <v>86</v>
      </c>
      <c r="O345" s="88">
        <v>40</v>
      </c>
      <c r="P345" s="88">
        <f t="shared" si="50"/>
        <v>233</v>
      </c>
      <c r="Q345" s="88">
        <v>107</v>
      </c>
      <c r="R345" s="88">
        <v>50</v>
      </c>
      <c r="S345" s="88"/>
      <c r="T345" t="str">
        <f t="shared" si="46"/>
        <v>1501</v>
      </c>
      <c r="U345" t="e">
        <f>IF((G345=VLOOKUP(T345,#REF!,2,0)),1,0)</f>
        <v>#REF!</v>
      </c>
      <c r="V345">
        <f>SUMPRODUCT((B345=[1]Sheet1!$B:$B)*(G345=[1]Sheet1!$G:$G))</f>
        <v>2</v>
      </c>
      <c r="W345" t="e">
        <f>VLOOKUP(G345,#REF!,4,0)</f>
        <v>#REF!</v>
      </c>
      <c r="X345" t="e">
        <f>VLOOKUP(G345,#REF!,5,0)</f>
        <v>#REF!</v>
      </c>
      <c r="Y345" t="e">
        <f>VLOOKUP(G345,#REF!,6,0)</f>
        <v>#REF!</v>
      </c>
      <c r="Z345">
        <f>SUMPRODUCT((B345='[2]各校各专业人数 （防止重复'!$D:$D)*(G345='[2]各校各专业人数 （防止重复'!$G:$G))</f>
        <v>1</v>
      </c>
    </row>
    <row r="346" ht="15.75" spans="1:28">
      <c r="A346">
        <f t="shared" si="53"/>
        <v>341</v>
      </c>
      <c r="B346" s="317" t="s">
        <v>307</v>
      </c>
      <c r="C346" t="s">
        <v>308</v>
      </c>
      <c r="D346" s="103" t="s">
        <v>32</v>
      </c>
      <c r="E346" s="103">
        <v>1</v>
      </c>
      <c r="F346" s="143" t="s">
        <v>74</v>
      </c>
      <c r="G346" s="103" t="s">
        <v>75</v>
      </c>
      <c r="H346" s="147"/>
      <c r="I346" s="103" t="s">
        <v>67</v>
      </c>
      <c r="J346" s="103">
        <v>3</v>
      </c>
      <c r="K346" s="103">
        <v>6880</v>
      </c>
      <c r="L346" s="91" t="s">
        <v>68</v>
      </c>
      <c r="M346" s="143">
        <v>0</v>
      </c>
      <c r="N346" s="143">
        <v>0</v>
      </c>
      <c r="O346" s="88">
        <v>0</v>
      </c>
      <c r="P346" s="88">
        <v>0</v>
      </c>
      <c r="Q346" s="88">
        <v>0</v>
      </c>
      <c r="R346" s="103">
        <v>29</v>
      </c>
      <c r="S346" s="88" t="s">
        <v>155</v>
      </c>
      <c r="T346" t="str">
        <f t="shared" si="46"/>
        <v>0301</v>
      </c>
      <c r="U346" t="e">
        <f>IF((G346=VLOOKUP(T346,#REF!,2,0)),1,0)</f>
        <v>#REF!</v>
      </c>
      <c r="V346">
        <f>SUMPRODUCT((B346=[1]Sheet1!$B:$B)*(G346=[1]Sheet1!$G:$G))</f>
        <v>0</v>
      </c>
      <c r="W346" t="e">
        <f>VLOOKUP(G346,#REF!,4,0)</f>
        <v>#REF!</v>
      </c>
      <c r="X346" t="e">
        <f>VLOOKUP(G346,#REF!,5,0)</f>
        <v>#REF!</v>
      </c>
      <c r="Y346" t="e">
        <f>VLOOKUP(G346,#REF!,6,0)</f>
        <v>#REF!</v>
      </c>
      <c r="Z346">
        <f>SUMPRODUCT((B346='[2]各校各专业人数 （防止重复'!$D:$D)*(G346='[2]各校各专业人数 （防止重复'!$G:$G))</f>
        <v>0</v>
      </c>
      <c r="AA346">
        <v>1</v>
      </c>
      <c r="AB346" t="s">
        <v>309</v>
      </c>
    </row>
    <row r="347" ht="15.75" spans="1:26">
      <c r="A347">
        <f t="shared" ref="A347:A356" si="54">ROW()-5</f>
        <v>342</v>
      </c>
      <c r="B347" s="317" t="s">
        <v>307</v>
      </c>
      <c r="C347" t="s">
        <v>308</v>
      </c>
      <c r="D347" s="103" t="s">
        <v>32</v>
      </c>
      <c r="E347" s="103">
        <v>2</v>
      </c>
      <c r="F347" s="173" t="s">
        <v>161</v>
      </c>
      <c r="G347" s="103" t="s">
        <v>162</v>
      </c>
      <c r="H347" s="132" t="s">
        <v>222</v>
      </c>
      <c r="I347" s="103" t="s">
        <v>67</v>
      </c>
      <c r="J347" s="103">
        <v>3</v>
      </c>
      <c r="K347" s="103">
        <v>6880</v>
      </c>
      <c r="L347" s="91" t="s">
        <v>68</v>
      </c>
      <c r="M347" s="103">
        <v>1107</v>
      </c>
      <c r="N347" s="103">
        <v>743</v>
      </c>
      <c r="O347" s="103">
        <v>528</v>
      </c>
      <c r="P347" s="103">
        <v>2191</v>
      </c>
      <c r="Q347" s="103">
        <v>1012</v>
      </c>
      <c r="R347" s="103">
        <v>738</v>
      </c>
      <c r="S347" s="88"/>
      <c r="T347" t="str">
        <f t="shared" si="46"/>
        <v>0515</v>
      </c>
      <c r="U347" t="e">
        <f>IF((G347=VLOOKUP(T347,#REF!,2,0)),1,0)</f>
        <v>#REF!</v>
      </c>
      <c r="V347">
        <f>SUMPRODUCT((B347=[1]Sheet1!$B:$B)*(G347=[1]Sheet1!$G:$G))</f>
        <v>1</v>
      </c>
      <c r="W347" t="e">
        <f>VLOOKUP(G347,#REF!,4,0)</f>
        <v>#REF!</v>
      </c>
      <c r="X347" t="e">
        <f>VLOOKUP(G347,#REF!,5,0)</f>
        <v>#REF!</v>
      </c>
      <c r="Y347" t="e">
        <f>VLOOKUP(G347,#REF!,6,0)</f>
        <v>#REF!</v>
      </c>
      <c r="Z347">
        <f>SUMPRODUCT((B347='[2]各校各专业人数 （防止重复'!$D:$D)*(G347='[2]各校各专业人数 （防止重复'!$G:$G))</f>
        <v>1</v>
      </c>
    </row>
    <row r="348" ht="15.75" spans="1:26">
      <c r="A348">
        <f t="shared" si="54"/>
        <v>343</v>
      </c>
      <c r="B348" s="317" t="s">
        <v>307</v>
      </c>
      <c r="C348" t="s">
        <v>308</v>
      </c>
      <c r="D348" s="103" t="s">
        <v>32</v>
      </c>
      <c r="E348" s="103">
        <v>3</v>
      </c>
      <c r="F348" s="173" t="s">
        <v>223</v>
      </c>
      <c r="G348" s="103" t="s">
        <v>224</v>
      </c>
      <c r="H348" s="155"/>
      <c r="I348" s="103" t="s">
        <v>67</v>
      </c>
      <c r="J348" s="103">
        <v>3</v>
      </c>
      <c r="K348" s="103">
        <v>6880</v>
      </c>
      <c r="L348" s="91" t="s">
        <v>68</v>
      </c>
      <c r="M348" s="103">
        <v>196</v>
      </c>
      <c r="N348" s="103">
        <v>144</v>
      </c>
      <c r="O348" s="103">
        <v>81</v>
      </c>
      <c r="P348" s="103">
        <v>376</v>
      </c>
      <c r="Q348" s="103">
        <v>167</v>
      </c>
      <c r="R348" s="103">
        <v>100</v>
      </c>
      <c r="S348" s="88"/>
      <c r="T348" t="str">
        <f t="shared" ref="T348:T411" si="55">MID(F348,1,4)</f>
        <v>1302</v>
      </c>
      <c r="U348" t="e">
        <f>IF((G348=VLOOKUP(T348,#REF!,2,0)),1,0)</f>
        <v>#REF!</v>
      </c>
      <c r="V348">
        <f>SUMPRODUCT((B348=[1]Sheet1!$B:$B)*(G348=[1]Sheet1!$G:$G))</f>
        <v>1</v>
      </c>
      <c r="W348" t="e">
        <f>VLOOKUP(G348,#REF!,4,0)</f>
        <v>#REF!</v>
      </c>
      <c r="X348" t="e">
        <f>VLOOKUP(G348,#REF!,5,0)</f>
        <v>#REF!</v>
      </c>
      <c r="Y348" t="e">
        <f>VLOOKUP(G348,#REF!,6,0)</f>
        <v>#REF!</v>
      </c>
      <c r="Z348">
        <f>SUMPRODUCT((B348='[2]各校各专业人数 （防止重复'!$D:$D)*(G348='[2]各校各专业人数 （防止重复'!$G:$G))</f>
        <v>1</v>
      </c>
    </row>
    <row r="349" ht="15.75" spans="1:26">
      <c r="A349">
        <f t="shared" si="54"/>
        <v>344</v>
      </c>
      <c r="B349" s="317" t="s">
        <v>307</v>
      </c>
      <c r="C349" t="s">
        <v>308</v>
      </c>
      <c r="D349" s="103" t="s">
        <v>32</v>
      </c>
      <c r="E349" s="103">
        <v>4</v>
      </c>
      <c r="F349" s="173" t="s">
        <v>225</v>
      </c>
      <c r="G349" s="174" t="s">
        <v>226</v>
      </c>
      <c r="H349" s="175"/>
      <c r="I349" s="103" t="s">
        <v>67</v>
      </c>
      <c r="J349" s="103">
        <v>3</v>
      </c>
      <c r="K349" s="103">
        <v>6880</v>
      </c>
      <c r="L349" s="91" t="s">
        <v>68</v>
      </c>
      <c r="M349" s="103">
        <v>69</v>
      </c>
      <c r="N349" s="103">
        <v>64</v>
      </c>
      <c r="O349" s="103">
        <v>60</v>
      </c>
      <c r="P349" s="103">
        <v>165</v>
      </c>
      <c r="Q349" s="103">
        <v>56</v>
      </c>
      <c r="R349" s="103">
        <v>80</v>
      </c>
      <c r="S349" s="88"/>
      <c r="T349" t="str">
        <f t="shared" si="55"/>
        <v>1307</v>
      </c>
      <c r="U349" t="e">
        <f>IF((G349=VLOOKUP(T349,#REF!,2,0)),1,0)</f>
        <v>#REF!</v>
      </c>
      <c r="V349">
        <f>SUMPRODUCT((B349=[1]Sheet1!$B:$B)*(G349=[1]Sheet1!$G:$G))</f>
        <v>1</v>
      </c>
      <c r="W349" t="e">
        <f>VLOOKUP(G349,#REF!,4,0)</f>
        <v>#REF!</v>
      </c>
      <c r="X349" t="e">
        <f>VLOOKUP(G349,#REF!,5,0)</f>
        <v>#REF!</v>
      </c>
      <c r="Y349" t="e">
        <f>VLOOKUP(G349,#REF!,6,0)</f>
        <v>#REF!</v>
      </c>
      <c r="Z349">
        <f>SUMPRODUCT((B349='[2]各校各专业人数 （防止重复'!$D:$D)*(G349='[2]各校各专业人数 （防止重复'!$G:$G))</f>
        <v>1</v>
      </c>
    </row>
    <row r="350" ht="15.75" spans="1:26">
      <c r="A350">
        <f t="shared" si="54"/>
        <v>345</v>
      </c>
      <c r="B350" s="317" t="s">
        <v>307</v>
      </c>
      <c r="C350" t="s">
        <v>308</v>
      </c>
      <c r="D350" s="103" t="s">
        <v>32</v>
      </c>
      <c r="E350" s="103">
        <v>5</v>
      </c>
      <c r="F350" s="173" t="s">
        <v>186</v>
      </c>
      <c r="G350" s="103" t="s">
        <v>187</v>
      </c>
      <c r="H350" s="155"/>
      <c r="I350" s="103" t="s">
        <v>67</v>
      </c>
      <c r="J350" s="103">
        <v>3</v>
      </c>
      <c r="K350" s="103">
        <v>6880</v>
      </c>
      <c r="L350" s="91" t="s">
        <v>68</v>
      </c>
      <c r="M350" s="103">
        <v>0</v>
      </c>
      <c r="N350" s="103">
        <v>19</v>
      </c>
      <c r="O350" s="103">
        <v>16</v>
      </c>
      <c r="P350" s="103">
        <v>27</v>
      </c>
      <c r="Q350" s="103">
        <v>0</v>
      </c>
      <c r="R350" s="103">
        <v>60</v>
      </c>
      <c r="S350" s="88"/>
      <c r="T350" t="str">
        <f t="shared" si="55"/>
        <v>0527</v>
      </c>
      <c r="U350" t="e">
        <f>IF((G350=VLOOKUP(T350,#REF!,2,0)),1,0)</f>
        <v>#REF!</v>
      </c>
      <c r="V350">
        <f>SUMPRODUCT((B350=[1]Sheet1!$B:$B)*(G350=[1]Sheet1!$G:$G))</f>
        <v>1</v>
      </c>
      <c r="W350" t="e">
        <f>VLOOKUP(G350,#REF!,4,0)</f>
        <v>#REF!</v>
      </c>
      <c r="X350" t="e">
        <f>VLOOKUP(G350,#REF!,5,0)</f>
        <v>#REF!</v>
      </c>
      <c r="Y350" t="e">
        <f>VLOOKUP(G350,#REF!,6,0)</f>
        <v>#REF!</v>
      </c>
      <c r="Z350">
        <f>SUMPRODUCT((B350='[2]各校各专业人数 （防止重复'!$D:$D)*(G350='[2]各校各专业人数 （防止重复'!$G:$G))</f>
        <v>1</v>
      </c>
    </row>
    <row r="351" ht="15.75" spans="1:26">
      <c r="A351">
        <f t="shared" si="54"/>
        <v>346</v>
      </c>
      <c r="B351" s="317" t="s">
        <v>307</v>
      </c>
      <c r="C351" t="s">
        <v>308</v>
      </c>
      <c r="D351" s="103" t="s">
        <v>32</v>
      </c>
      <c r="E351" s="103">
        <v>6</v>
      </c>
      <c r="F351" s="173" t="s">
        <v>218</v>
      </c>
      <c r="G351" s="103" t="s">
        <v>219</v>
      </c>
      <c r="H351" s="155"/>
      <c r="I351" s="103" t="s">
        <v>67</v>
      </c>
      <c r="J351" s="103">
        <v>3</v>
      </c>
      <c r="K351" s="103">
        <v>6880</v>
      </c>
      <c r="L351" s="91" t="s">
        <v>68</v>
      </c>
      <c r="M351" s="103">
        <v>0</v>
      </c>
      <c r="N351" s="103">
        <v>14</v>
      </c>
      <c r="O351" s="103">
        <v>22</v>
      </c>
      <c r="P351" s="103">
        <v>32</v>
      </c>
      <c r="Q351" s="103">
        <v>0</v>
      </c>
      <c r="R351" s="103">
        <v>40</v>
      </c>
      <c r="S351" s="88"/>
      <c r="T351" t="str">
        <f t="shared" si="55"/>
        <v>0528</v>
      </c>
      <c r="U351" t="e">
        <f>IF((G351=VLOOKUP(T351,#REF!,2,0)),1,0)</f>
        <v>#REF!</v>
      </c>
      <c r="V351">
        <f>SUMPRODUCT((B351=[1]Sheet1!$B:$B)*(G351=[1]Sheet1!$G:$G))</f>
        <v>1</v>
      </c>
      <c r="W351" t="e">
        <f>VLOOKUP(G351,#REF!,4,0)</f>
        <v>#REF!</v>
      </c>
      <c r="X351" t="e">
        <f>VLOOKUP(G351,#REF!,5,0)</f>
        <v>#REF!</v>
      </c>
      <c r="Y351" t="e">
        <f>VLOOKUP(G351,#REF!,6,0)</f>
        <v>#REF!</v>
      </c>
      <c r="Z351">
        <f>SUMPRODUCT((B351='[2]各校各专业人数 （防止重复'!$D:$D)*(G351='[2]各校各专业人数 （防止重复'!$G:$G))</f>
        <v>1</v>
      </c>
    </row>
    <row r="352" ht="15.75" spans="1:26">
      <c r="A352">
        <f t="shared" si="54"/>
        <v>347</v>
      </c>
      <c r="B352" s="317" t="s">
        <v>307</v>
      </c>
      <c r="C352" t="s">
        <v>308</v>
      </c>
      <c r="D352" s="103" t="s">
        <v>32</v>
      </c>
      <c r="E352" s="103">
        <v>7</v>
      </c>
      <c r="F352" s="173" t="s">
        <v>280</v>
      </c>
      <c r="G352" s="103" t="s">
        <v>281</v>
      </c>
      <c r="H352" s="155"/>
      <c r="I352" s="103" t="s">
        <v>67</v>
      </c>
      <c r="J352" s="103">
        <v>3</v>
      </c>
      <c r="K352" s="103">
        <v>6880</v>
      </c>
      <c r="L352" s="91" t="s">
        <v>68</v>
      </c>
      <c r="M352" s="103">
        <v>0</v>
      </c>
      <c r="N352" s="103">
        <v>30</v>
      </c>
      <c r="O352" s="103">
        <v>32</v>
      </c>
      <c r="P352" s="103">
        <v>57</v>
      </c>
      <c r="Q352" s="103">
        <v>0</v>
      </c>
      <c r="R352" s="103">
        <v>40</v>
      </c>
      <c r="S352" s="88"/>
      <c r="T352" t="str">
        <f t="shared" si="55"/>
        <v>1301</v>
      </c>
      <c r="U352" t="e">
        <f>IF((G352=VLOOKUP(T352,#REF!,2,0)),1,0)</f>
        <v>#REF!</v>
      </c>
      <c r="V352">
        <f>SUMPRODUCT((B352=[1]Sheet1!$B:$B)*(G352=[1]Sheet1!$G:$G))</f>
        <v>1</v>
      </c>
      <c r="W352" t="e">
        <f>VLOOKUP(G352,#REF!,4,0)</f>
        <v>#REF!</v>
      </c>
      <c r="X352" t="e">
        <f>VLOOKUP(G352,#REF!,5,0)</f>
        <v>#REF!</v>
      </c>
      <c r="Y352" t="e">
        <f>VLOOKUP(G352,#REF!,6,0)</f>
        <v>#REF!</v>
      </c>
      <c r="Z352">
        <f>SUMPRODUCT((B352='[2]各校各专业人数 （防止重复'!$D:$D)*(G352='[2]各校各专业人数 （防止重复'!$G:$G))</f>
        <v>1</v>
      </c>
    </row>
    <row r="353" ht="15.75" spans="1:26">
      <c r="A353">
        <f t="shared" si="54"/>
        <v>348</v>
      </c>
      <c r="B353" s="317" t="s">
        <v>307</v>
      </c>
      <c r="C353" t="s">
        <v>308</v>
      </c>
      <c r="D353" s="103" t="s">
        <v>32</v>
      </c>
      <c r="E353" s="103">
        <v>8</v>
      </c>
      <c r="F353" s="173" t="s">
        <v>220</v>
      </c>
      <c r="G353" s="103" t="s">
        <v>221</v>
      </c>
      <c r="H353" s="155"/>
      <c r="I353" s="103" t="s">
        <v>67</v>
      </c>
      <c r="J353" s="103">
        <v>3</v>
      </c>
      <c r="K353" s="103">
        <v>6880</v>
      </c>
      <c r="L353" s="91" t="s">
        <v>68</v>
      </c>
      <c r="M353" s="103">
        <v>0</v>
      </c>
      <c r="N353" s="103">
        <v>0</v>
      </c>
      <c r="O353" s="103">
        <v>62</v>
      </c>
      <c r="P353" s="103">
        <v>59</v>
      </c>
      <c r="Q353" s="103">
        <v>0</v>
      </c>
      <c r="R353" s="103">
        <v>103</v>
      </c>
      <c r="S353" s="88"/>
      <c r="T353" t="str">
        <f t="shared" si="55"/>
        <v>0727</v>
      </c>
      <c r="U353" t="e">
        <f>IF((G353=VLOOKUP(T353,#REF!,2,0)),1,0)</f>
        <v>#REF!</v>
      </c>
      <c r="V353">
        <f>SUMPRODUCT((B353=[1]Sheet1!$B:$B)*(G353=[1]Sheet1!$G:$G))</f>
        <v>1</v>
      </c>
      <c r="W353" t="e">
        <f>VLOOKUP(G353,#REF!,4,0)</f>
        <v>#REF!</v>
      </c>
      <c r="X353" t="e">
        <f>VLOOKUP(G353,#REF!,5,0)</f>
        <v>#REF!</v>
      </c>
      <c r="Y353" t="e">
        <f>VLOOKUP(G353,#REF!,6,0)</f>
        <v>#REF!</v>
      </c>
      <c r="Z353">
        <f>SUMPRODUCT((B353='[2]各校各专业人数 （防止重复'!$D:$D)*(G353='[2]各校各专业人数 （防止重复'!$G:$G))</f>
        <v>1</v>
      </c>
    </row>
    <row r="354" ht="24" spans="1:26">
      <c r="A354">
        <f t="shared" si="54"/>
        <v>349</v>
      </c>
      <c r="B354" s="317" t="s">
        <v>307</v>
      </c>
      <c r="C354" t="s">
        <v>308</v>
      </c>
      <c r="D354" s="103" t="s">
        <v>32</v>
      </c>
      <c r="E354" s="103">
        <v>9</v>
      </c>
      <c r="F354" s="173" t="s">
        <v>310</v>
      </c>
      <c r="G354" s="103" t="s">
        <v>162</v>
      </c>
      <c r="H354" s="155"/>
      <c r="I354" s="103" t="s">
        <v>45</v>
      </c>
      <c r="J354" s="103">
        <v>2</v>
      </c>
      <c r="K354" s="103">
        <v>2880</v>
      </c>
      <c r="L354" s="91" t="s">
        <v>46</v>
      </c>
      <c r="M354" s="103">
        <v>0</v>
      </c>
      <c r="N354" s="103">
        <v>0</v>
      </c>
      <c r="O354" s="103">
        <v>0</v>
      </c>
      <c r="P354" s="103">
        <v>0</v>
      </c>
      <c r="Q354" s="103">
        <v>0</v>
      </c>
      <c r="R354" s="103">
        <v>40</v>
      </c>
      <c r="S354" s="88" t="s">
        <v>155</v>
      </c>
      <c r="T354" t="str">
        <f t="shared" si="55"/>
        <v>0515</v>
      </c>
      <c r="U354" t="e">
        <f>IF((G354=VLOOKUP(T354,#REF!,2,0)),1,0)</f>
        <v>#REF!</v>
      </c>
      <c r="V354">
        <f>SUMPRODUCT((B354=[1]Sheet1!$B:$B)*(G354=[1]Sheet1!$G:$G))</f>
        <v>1</v>
      </c>
      <c r="W354" t="e">
        <f>VLOOKUP(G354,#REF!,4,0)</f>
        <v>#REF!</v>
      </c>
      <c r="X354" t="e">
        <f>VLOOKUP(G354,#REF!,5,0)</f>
        <v>#REF!</v>
      </c>
      <c r="Y354" t="e">
        <f>VLOOKUP(G354,#REF!,6,0)</f>
        <v>#REF!</v>
      </c>
      <c r="Z354">
        <f>SUMPRODUCT((B354='[2]各校各专业人数 （防止重复'!$D:$D)*(G354='[2]各校各专业人数 （防止重复'!$G:$G))</f>
        <v>1</v>
      </c>
    </row>
    <row r="355" ht="24" spans="1:26">
      <c r="A355">
        <f t="shared" si="54"/>
        <v>350</v>
      </c>
      <c r="B355" s="317" t="s">
        <v>307</v>
      </c>
      <c r="C355" t="s">
        <v>308</v>
      </c>
      <c r="D355" s="103" t="s">
        <v>32</v>
      </c>
      <c r="E355" s="103">
        <v>10</v>
      </c>
      <c r="F355" s="173" t="s">
        <v>311</v>
      </c>
      <c r="G355" s="103" t="s">
        <v>224</v>
      </c>
      <c r="H355" s="155"/>
      <c r="I355" s="103" t="s">
        <v>45</v>
      </c>
      <c r="J355" s="103">
        <v>2</v>
      </c>
      <c r="K355" s="103">
        <v>2880</v>
      </c>
      <c r="L355" s="91" t="s">
        <v>46</v>
      </c>
      <c r="M355" s="103">
        <v>0</v>
      </c>
      <c r="N355" s="103">
        <v>0</v>
      </c>
      <c r="O355" s="103">
        <v>0</v>
      </c>
      <c r="P355" s="103">
        <v>0</v>
      </c>
      <c r="Q355" s="103">
        <v>0</v>
      </c>
      <c r="R355" s="103">
        <v>40</v>
      </c>
      <c r="S355" s="88" t="s">
        <v>155</v>
      </c>
      <c r="T355" t="str">
        <f t="shared" si="55"/>
        <v>1302</v>
      </c>
      <c r="U355" t="e">
        <f>IF((G355=VLOOKUP(T355,#REF!,2,0)),1,0)</f>
        <v>#REF!</v>
      </c>
      <c r="V355">
        <f>SUMPRODUCT((B355=[1]Sheet1!$B:$B)*(G355=[1]Sheet1!$G:$G))</f>
        <v>1</v>
      </c>
      <c r="W355" t="e">
        <f>VLOOKUP(G355,#REF!,4,0)</f>
        <v>#REF!</v>
      </c>
      <c r="X355" t="e">
        <f>VLOOKUP(G355,#REF!,5,0)</f>
        <v>#REF!</v>
      </c>
      <c r="Y355" t="e">
        <f>VLOOKUP(G355,#REF!,6,0)</f>
        <v>#REF!</v>
      </c>
      <c r="Z355">
        <f>SUMPRODUCT((B355='[2]各校各专业人数 （防止重复'!$D:$D)*(G355='[2]各校各专业人数 （防止重复'!$G:$G))</f>
        <v>1</v>
      </c>
    </row>
    <row r="356" ht="24" spans="1:26">
      <c r="A356">
        <f t="shared" si="54"/>
        <v>351</v>
      </c>
      <c r="B356" s="317" t="s">
        <v>307</v>
      </c>
      <c r="C356" t="s">
        <v>308</v>
      </c>
      <c r="D356" s="103" t="s">
        <v>32</v>
      </c>
      <c r="E356" s="103">
        <v>11</v>
      </c>
      <c r="F356" s="173" t="s">
        <v>312</v>
      </c>
      <c r="G356" s="174" t="s">
        <v>226</v>
      </c>
      <c r="H356" s="155"/>
      <c r="I356" s="103" t="s">
        <v>45</v>
      </c>
      <c r="J356" s="103">
        <v>2</v>
      </c>
      <c r="K356" s="103">
        <v>2880</v>
      </c>
      <c r="L356" s="91" t="s">
        <v>46</v>
      </c>
      <c r="M356" s="103">
        <v>0</v>
      </c>
      <c r="N356" s="103">
        <v>0</v>
      </c>
      <c r="O356" s="103">
        <v>0</v>
      </c>
      <c r="P356" s="103">
        <v>0</v>
      </c>
      <c r="Q356" s="103">
        <v>0</v>
      </c>
      <c r="R356" s="103">
        <v>40</v>
      </c>
      <c r="S356" s="88" t="s">
        <v>155</v>
      </c>
      <c r="T356" t="str">
        <f t="shared" si="55"/>
        <v>1307</v>
      </c>
      <c r="U356" t="e">
        <f>IF((G356=VLOOKUP(T356,#REF!,2,0)),1,0)</f>
        <v>#REF!</v>
      </c>
      <c r="V356">
        <f>SUMPRODUCT((B356=[1]Sheet1!$B:$B)*(G356=[1]Sheet1!$G:$G))</f>
        <v>1</v>
      </c>
      <c r="W356" t="e">
        <f>VLOOKUP(G356,#REF!,4,0)</f>
        <v>#REF!</v>
      </c>
      <c r="X356" t="e">
        <f>VLOOKUP(G356,#REF!,5,0)</f>
        <v>#REF!</v>
      </c>
      <c r="Y356" t="e">
        <f>VLOOKUP(G356,#REF!,6,0)</f>
        <v>#REF!</v>
      </c>
      <c r="Z356">
        <f>SUMPRODUCT((B356='[2]各校各专业人数 （防止重复'!$D:$D)*(G356='[2]各校各专业人数 （防止重复'!$G:$G))</f>
        <v>1</v>
      </c>
    </row>
    <row r="357" ht="24.75" spans="1:26">
      <c r="A357">
        <f t="shared" ref="A357:A366" si="56">ROW()-5</f>
        <v>352</v>
      </c>
      <c r="B357" s="317" t="s">
        <v>307</v>
      </c>
      <c r="C357" t="s">
        <v>308</v>
      </c>
      <c r="D357" s="103" t="s">
        <v>32</v>
      </c>
      <c r="E357" s="103">
        <v>12</v>
      </c>
      <c r="F357" s="173" t="s">
        <v>313</v>
      </c>
      <c r="G357" s="103" t="s">
        <v>281</v>
      </c>
      <c r="H357" s="155"/>
      <c r="I357" s="103" t="s">
        <v>45</v>
      </c>
      <c r="J357" s="103">
        <v>2</v>
      </c>
      <c r="K357" s="103">
        <v>2880</v>
      </c>
      <c r="L357" s="91" t="s">
        <v>46</v>
      </c>
      <c r="M357" s="103">
        <v>0</v>
      </c>
      <c r="N357" s="103">
        <v>0</v>
      </c>
      <c r="O357" s="103">
        <v>0</v>
      </c>
      <c r="P357" s="103">
        <v>0</v>
      </c>
      <c r="Q357" s="103">
        <v>0</v>
      </c>
      <c r="R357" s="103">
        <v>40</v>
      </c>
      <c r="S357" s="88" t="s">
        <v>155</v>
      </c>
      <c r="T357" t="str">
        <f t="shared" si="55"/>
        <v>1301</v>
      </c>
      <c r="U357" t="e">
        <f>IF((G357=VLOOKUP(T357,#REF!,2,0)),1,0)</f>
        <v>#REF!</v>
      </c>
      <c r="V357">
        <f>SUMPRODUCT((B357=[1]Sheet1!$B:$B)*(G357=[1]Sheet1!$G:$G))</f>
        <v>1</v>
      </c>
      <c r="W357" t="e">
        <f>VLOOKUP(G357,#REF!,4,0)</f>
        <v>#REF!</v>
      </c>
      <c r="X357" t="e">
        <f>VLOOKUP(G357,#REF!,5,0)</f>
        <v>#REF!</v>
      </c>
      <c r="Y357" t="e">
        <f>VLOOKUP(G357,#REF!,6,0)</f>
        <v>#REF!</v>
      </c>
      <c r="Z357">
        <f>SUMPRODUCT((B357='[2]各校各专业人数 （防止重复'!$D:$D)*(G357='[2]各校各专业人数 （防止重复'!$G:$G))</f>
        <v>1</v>
      </c>
    </row>
    <row r="358" ht="15.75" spans="1:26">
      <c r="A358">
        <f t="shared" si="56"/>
        <v>353</v>
      </c>
      <c r="B358" s="317" t="s">
        <v>314</v>
      </c>
      <c r="C358" t="s">
        <v>315</v>
      </c>
      <c r="D358" s="103" t="s">
        <v>32</v>
      </c>
      <c r="E358" s="88">
        <v>1</v>
      </c>
      <c r="F358" s="176" t="s">
        <v>74</v>
      </c>
      <c r="G358" s="98" t="s">
        <v>75</v>
      </c>
      <c r="H358" s="88"/>
      <c r="I358" s="184" t="s">
        <v>67</v>
      </c>
      <c r="J358" s="103">
        <v>3</v>
      </c>
      <c r="K358" s="184">
        <v>8820</v>
      </c>
      <c r="L358" s="91" t="s">
        <v>68</v>
      </c>
      <c r="M358" s="88">
        <v>0</v>
      </c>
      <c r="N358" s="88">
        <v>39</v>
      </c>
      <c r="O358" s="88">
        <v>19</v>
      </c>
      <c r="P358" s="88">
        <v>49</v>
      </c>
      <c r="Q358" s="88">
        <v>0</v>
      </c>
      <c r="R358" s="88">
        <v>45</v>
      </c>
      <c r="S358" s="88"/>
      <c r="T358" t="str">
        <f t="shared" si="55"/>
        <v>0301</v>
      </c>
      <c r="U358" t="e">
        <f>IF((G358=VLOOKUP(T358,#REF!,2,0)),1,0)</f>
        <v>#REF!</v>
      </c>
      <c r="V358">
        <f>SUMPRODUCT((B358=[1]Sheet1!$B:$B)*(G358=[1]Sheet1!$G:$G))</f>
        <v>1</v>
      </c>
      <c r="W358" t="e">
        <f>VLOOKUP(G358,#REF!,4,0)</f>
        <v>#REF!</v>
      </c>
      <c r="X358" t="e">
        <f>VLOOKUP(G358,#REF!,5,0)</f>
        <v>#REF!</v>
      </c>
      <c r="Y358" t="e">
        <f>VLOOKUP(G358,#REF!,6,0)</f>
        <v>#REF!</v>
      </c>
      <c r="Z358">
        <f>SUMPRODUCT((B358='[2]各校各专业人数 （防止重复'!$D:$D)*(G358='[2]各校各专业人数 （防止重复'!$G:$G))</f>
        <v>1</v>
      </c>
    </row>
    <row r="359" ht="15.75" spans="1:26">
      <c r="A359">
        <f t="shared" si="56"/>
        <v>354</v>
      </c>
      <c r="B359" s="317" t="s">
        <v>314</v>
      </c>
      <c r="C359" t="s">
        <v>315</v>
      </c>
      <c r="D359" s="103" t="s">
        <v>32</v>
      </c>
      <c r="E359" s="88">
        <v>2</v>
      </c>
      <c r="F359" s="98" t="s">
        <v>146</v>
      </c>
      <c r="G359" s="98" t="s">
        <v>147</v>
      </c>
      <c r="H359" s="88"/>
      <c r="I359" s="184" t="s">
        <v>67</v>
      </c>
      <c r="J359" s="103">
        <v>3</v>
      </c>
      <c r="K359" s="184">
        <v>8820</v>
      </c>
      <c r="L359" s="91" t="s">
        <v>68</v>
      </c>
      <c r="M359" s="88">
        <v>28</v>
      </c>
      <c r="N359" s="88">
        <v>27</v>
      </c>
      <c r="O359" s="88">
        <v>0</v>
      </c>
      <c r="P359" s="88">
        <v>32</v>
      </c>
      <c r="Q359" s="88">
        <v>15</v>
      </c>
      <c r="R359" s="88">
        <v>35</v>
      </c>
      <c r="S359" s="88"/>
      <c r="T359" t="str">
        <f t="shared" si="55"/>
        <v>0306</v>
      </c>
      <c r="U359" t="e">
        <f>IF((G359=VLOOKUP(T359,#REF!,2,0)),1,0)</f>
        <v>#REF!</v>
      </c>
      <c r="V359">
        <f>SUMPRODUCT((B359=[1]Sheet1!$B:$B)*(G359=[1]Sheet1!$G:$G))</f>
        <v>1</v>
      </c>
      <c r="W359" t="e">
        <f>VLOOKUP(G359,#REF!,4,0)</f>
        <v>#REF!</v>
      </c>
      <c r="X359" t="e">
        <f>VLOOKUP(G359,#REF!,5,0)</f>
        <v>#REF!</v>
      </c>
      <c r="Y359" t="e">
        <f>VLOOKUP(G359,#REF!,6,0)</f>
        <v>#REF!</v>
      </c>
      <c r="Z359">
        <f>SUMPRODUCT((B359='[2]各校各专业人数 （防止重复'!$D:$D)*(G359='[2]各校各专业人数 （防止重复'!$G:$G))</f>
        <v>1</v>
      </c>
    </row>
    <row r="360" ht="15.75" spans="1:26">
      <c r="A360">
        <f t="shared" si="56"/>
        <v>355</v>
      </c>
      <c r="B360" s="317" t="s">
        <v>314</v>
      </c>
      <c r="C360" t="s">
        <v>315</v>
      </c>
      <c r="D360" s="103" t="s">
        <v>32</v>
      </c>
      <c r="E360" s="88">
        <v>3</v>
      </c>
      <c r="F360" s="98" t="s">
        <v>81</v>
      </c>
      <c r="G360" s="98" t="s">
        <v>56</v>
      </c>
      <c r="H360" s="88"/>
      <c r="I360" s="184" t="s">
        <v>67</v>
      </c>
      <c r="J360" s="103">
        <v>3</v>
      </c>
      <c r="K360" s="184">
        <v>8820</v>
      </c>
      <c r="L360" s="91" t="s">
        <v>68</v>
      </c>
      <c r="M360" s="88">
        <v>107</v>
      </c>
      <c r="N360" s="88">
        <v>59</v>
      </c>
      <c r="O360" s="88">
        <v>26</v>
      </c>
      <c r="P360" s="88">
        <v>121</v>
      </c>
      <c r="Q360" s="88">
        <v>64</v>
      </c>
      <c r="R360" s="88">
        <v>50</v>
      </c>
      <c r="S360" s="88"/>
      <c r="T360" t="str">
        <f t="shared" si="55"/>
        <v>0403</v>
      </c>
      <c r="U360" t="e">
        <f>IF((G360=VLOOKUP(T360,#REF!,2,0)),1,0)</f>
        <v>#REF!</v>
      </c>
      <c r="V360">
        <f>SUMPRODUCT((B360=[1]Sheet1!$B:$B)*(G360=[1]Sheet1!$G:$G))</f>
        <v>1</v>
      </c>
      <c r="W360" t="e">
        <f>VLOOKUP(G360,#REF!,4,0)</f>
        <v>#REF!</v>
      </c>
      <c r="X360" t="e">
        <f>VLOOKUP(G360,#REF!,5,0)</f>
        <v>#REF!</v>
      </c>
      <c r="Y360" t="e">
        <f>VLOOKUP(G360,#REF!,6,0)</f>
        <v>#REF!</v>
      </c>
      <c r="Z360">
        <f>SUMPRODUCT((B360='[2]各校各专业人数 （防止重复'!$D:$D)*(G360='[2]各校各专业人数 （防止重复'!$G:$G))</f>
        <v>1</v>
      </c>
    </row>
    <row r="361" ht="15.75" spans="1:26">
      <c r="A361">
        <f t="shared" si="56"/>
        <v>356</v>
      </c>
      <c r="B361" s="317" t="s">
        <v>314</v>
      </c>
      <c r="C361" t="s">
        <v>315</v>
      </c>
      <c r="D361" s="103" t="s">
        <v>32</v>
      </c>
      <c r="E361" s="88">
        <v>4</v>
      </c>
      <c r="F361" s="98" t="s">
        <v>86</v>
      </c>
      <c r="G361" s="98" t="s">
        <v>87</v>
      </c>
      <c r="H361" s="88"/>
      <c r="I361" s="184" t="s">
        <v>67</v>
      </c>
      <c r="J361" s="103">
        <v>3</v>
      </c>
      <c r="K361" s="184">
        <v>11820</v>
      </c>
      <c r="L361" s="91" t="s">
        <v>68</v>
      </c>
      <c r="M361" s="88">
        <v>29</v>
      </c>
      <c r="N361" s="88">
        <v>21</v>
      </c>
      <c r="O361" s="88">
        <v>17</v>
      </c>
      <c r="P361" s="88">
        <v>43</v>
      </c>
      <c r="Q361" s="88">
        <v>17</v>
      </c>
      <c r="R361" s="88">
        <v>45</v>
      </c>
      <c r="S361" s="88"/>
      <c r="T361" t="str">
        <f t="shared" si="55"/>
        <v>0501</v>
      </c>
      <c r="U361" t="e">
        <f>IF((G361=VLOOKUP(T361,#REF!,2,0)),1,0)</f>
        <v>#REF!</v>
      </c>
      <c r="V361">
        <f>SUMPRODUCT((B361=[1]Sheet1!$B:$B)*(G361=[1]Sheet1!$G:$G))</f>
        <v>1</v>
      </c>
      <c r="W361" t="e">
        <f>VLOOKUP(G361,#REF!,4,0)</f>
        <v>#REF!</v>
      </c>
      <c r="X361" t="e">
        <f>VLOOKUP(G361,#REF!,5,0)</f>
        <v>#REF!</v>
      </c>
      <c r="Y361" t="e">
        <f>VLOOKUP(G361,#REF!,6,0)</f>
        <v>#REF!</v>
      </c>
      <c r="Z361">
        <f>SUMPRODUCT((B361='[2]各校各专业人数 （防止重复'!$D:$D)*(G361='[2]各校各专业人数 （防止重复'!$G:$G))</f>
        <v>1</v>
      </c>
    </row>
    <row r="362" ht="15.75" spans="1:26">
      <c r="A362">
        <f t="shared" si="56"/>
        <v>357</v>
      </c>
      <c r="B362" s="317" t="s">
        <v>314</v>
      </c>
      <c r="C362" t="s">
        <v>315</v>
      </c>
      <c r="D362" s="103" t="s">
        <v>32</v>
      </c>
      <c r="E362" s="88">
        <v>5</v>
      </c>
      <c r="F362" s="98" t="s">
        <v>88</v>
      </c>
      <c r="G362" s="98" t="s">
        <v>89</v>
      </c>
      <c r="H362" s="88"/>
      <c r="I362" s="184" t="s">
        <v>67</v>
      </c>
      <c r="J362" s="103">
        <v>3</v>
      </c>
      <c r="K362" s="184">
        <v>11820</v>
      </c>
      <c r="L362" s="91" t="s">
        <v>68</v>
      </c>
      <c r="M362" s="88">
        <v>33</v>
      </c>
      <c r="N362" s="88">
        <v>33</v>
      </c>
      <c r="O362" s="88">
        <v>21</v>
      </c>
      <c r="P362" s="88">
        <v>57</v>
      </c>
      <c r="Q362" s="88">
        <v>13</v>
      </c>
      <c r="R362" s="88">
        <v>45</v>
      </c>
      <c r="S362" s="88"/>
      <c r="T362" t="str">
        <f t="shared" si="55"/>
        <v>0503</v>
      </c>
      <c r="U362" t="e">
        <f>IF((G362=VLOOKUP(T362,#REF!,2,0)),1,0)</f>
        <v>#REF!</v>
      </c>
      <c r="V362">
        <f>SUMPRODUCT((B362=[1]Sheet1!$B:$B)*(G362=[1]Sheet1!$G:$G))</f>
        <v>1</v>
      </c>
      <c r="W362" t="e">
        <f>VLOOKUP(G362,#REF!,4,0)</f>
        <v>#REF!</v>
      </c>
      <c r="X362" t="e">
        <f>VLOOKUP(G362,#REF!,5,0)</f>
        <v>#REF!</v>
      </c>
      <c r="Y362" t="e">
        <f>VLOOKUP(G362,#REF!,6,0)</f>
        <v>#REF!</v>
      </c>
      <c r="Z362">
        <f>SUMPRODUCT((B362='[2]各校各专业人数 （防止重复'!$D:$D)*(G362='[2]各校各专业人数 （防止重复'!$G:$G))</f>
        <v>1</v>
      </c>
    </row>
    <row r="363" ht="15.75" spans="1:26">
      <c r="A363">
        <f t="shared" si="56"/>
        <v>358</v>
      </c>
      <c r="B363" s="317" t="s">
        <v>314</v>
      </c>
      <c r="C363" t="s">
        <v>315</v>
      </c>
      <c r="D363" s="103" t="s">
        <v>32</v>
      </c>
      <c r="E363" s="88">
        <v>6</v>
      </c>
      <c r="F363" s="98" t="s">
        <v>161</v>
      </c>
      <c r="G363" s="98" t="s">
        <v>162</v>
      </c>
      <c r="H363" s="132" t="s">
        <v>222</v>
      </c>
      <c r="I363" s="184" t="s">
        <v>67</v>
      </c>
      <c r="J363" s="103">
        <v>3</v>
      </c>
      <c r="K363" s="184">
        <v>8820</v>
      </c>
      <c r="L363" s="91" t="s">
        <v>68</v>
      </c>
      <c r="M363" s="88">
        <v>220</v>
      </c>
      <c r="N363" s="88">
        <v>86</v>
      </c>
      <c r="O363" s="88">
        <v>37</v>
      </c>
      <c r="P363" s="88">
        <v>246</v>
      </c>
      <c r="Q363" s="88">
        <v>157</v>
      </c>
      <c r="R363" s="88">
        <v>100</v>
      </c>
      <c r="S363" s="88"/>
      <c r="T363" t="str">
        <f t="shared" si="55"/>
        <v>0515</v>
      </c>
      <c r="U363" t="e">
        <f>IF((G363=VLOOKUP(T363,#REF!,2,0)),1,0)</f>
        <v>#REF!</v>
      </c>
      <c r="V363">
        <f>SUMPRODUCT((B363=[1]Sheet1!$B:$B)*(G363=[1]Sheet1!$G:$G))</f>
        <v>1</v>
      </c>
      <c r="W363" t="e">
        <f>VLOOKUP(G363,#REF!,4,0)</f>
        <v>#REF!</v>
      </c>
      <c r="X363" t="e">
        <f>VLOOKUP(G363,#REF!,5,0)</f>
        <v>#REF!</v>
      </c>
      <c r="Y363" t="e">
        <f>VLOOKUP(G363,#REF!,6,0)</f>
        <v>#REF!</v>
      </c>
      <c r="Z363">
        <f>SUMPRODUCT((B363='[2]各校各专业人数 （防止重复'!$D:$D)*(G363='[2]各校各专业人数 （防止重复'!$G:$G))</f>
        <v>1</v>
      </c>
    </row>
    <row r="364" ht="40.5" spans="1:26">
      <c r="A364">
        <f t="shared" si="56"/>
        <v>359</v>
      </c>
      <c r="B364" s="317" t="s">
        <v>314</v>
      </c>
      <c r="C364" t="s">
        <v>315</v>
      </c>
      <c r="D364" s="103" t="s">
        <v>32</v>
      </c>
      <c r="E364" s="88">
        <v>7</v>
      </c>
      <c r="F364" s="98" t="s">
        <v>96</v>
      </c>
      <c r="G364" s="98" t="s">
        <v>60</v>
      </c>
      <c r="H364" s="177" t="s">
        <v>316</v>
      </c>
      <c r="I364" s="184" t="s">
        <v>67</v>
      </c>
      <c r="J364" s="103">
        <v>3</v>
      </c>
      <c r="K364" s="184">
        <v>8820</v>
      </c>
      <c r="L364" s="91" t="s">
        <v>68</v>
      </c>
      <c r="M364" s="88">
        <v>50</v>
      </c>
      <c r="N364" s="88">
        <v>43</v>
      </c>
      <c r="O364" s="88">
        <v>29</v>
      </c>
      <c r="P364" s="88">
        <v>71</v>
      </c>
      <c r="Q364" s="88">
        <v>31</v>
      </c>
      <c r="R364" s="88">
        <v>45</v>
      </c>
      <c r="S364" s="88"/>
      <c r="T364" t="str">
        <f t="shared" si="55"/>
        <v>0603</v>
      </c>
      <c r="U364" t="e">
        <f>IF((G364=VLOOKUP(T364,#REF!,2,0)),1,0)</f>
        <v>#REF!</v>
      </c>
      <c r="V364">
        <f>SUMPRODUCT((B364=[1]Sheet1!$B:$B)*(G364=[1]Sheet1!$G:$G))</f>
        <v>1</v>
      </c>
      <c r="W364" t="e">
        <f>VLOOKUP(G364,#REF!,4,0)</f>
        <v>#REF!</v>
      </c>
      <c r="X364" t="e">
        <f>VLOOKUP(G364,#REF!,5,0)</f>
        <v>#REF!</v>
      </c>
      <c r="Y364" t="e">
        <f>VLOOKUP(G364,#REF!,6,0)</f>
        <v>#REF!</v>
      </c>
      <c r="Z364">
        <f>SUMPRODUCT((B364='[2]各校各专业人数 （防止重复'!$D:$D)*(G364='[2]各校各专业人数 （防止重复'!$G:$G))</f>
        <v>1</v>
      </c>
    </row>
    <row r="365" ht="15.75" spans="1:26">
      <c r="A365">
        <f t="shared" si="56"/>
        <v>360</v>
      </c>
      <c r="B365" s="317" t="s">
        <v>314</v>
      </c>
      <c r="C365" t="s">
        <v>315</v>
      </c>
      <c r="D365" s="103" t="s">
        <v>32</v>
      </c>
      <c r="E365" s="88">
        <v>8</v>
      </c>
      <c r="F365" s="98" t="s">
        <v>129</v>
      </c>
      <c r="G365" s="98" t="s">
        <v>130</v>
      </c>
      <c r="H365" s="88"/>
      <c r="I365" s="184" t="s">
        <v>67</v>
      </c>
      <c r="J365" s="103">
        <v>3</v>
      </c>
      <c r="K365" s="184">
        <v>6800</v>
      </c>
      <c r="L365" s="91" t="s">
        <v>68</v>
      </c>
      <c r="M365" s="88">
        <v>47</v>
      </c>
      <c r="N365" s="88">
        <v>19</v>
      </c>
      <c r="O365" s="88">
        <v>0</v>
      </c>
      <c r="P365" s="88">
        <v>27</v>
      </c>
      <c r="Q365" s="88">
        <v>24</v>
      </c>
      <c r="R365" s="88">
        <v>45</v>
      </c>
      <c r="S365" s="88"/>
      <c r="T365" t="str">
        <f t="shared" si="55"/>
        <v>0610</v>
      </c>
      <c r="U365" t="e">
        <f>IF((G365=VLOOKUP(T365,#REF!,2,0)),1,0)</f>
        <v>#REF!</v>
      </c>
      <c r="V365">
        <f>SUMPRODUCT((B365=[1]Sheet1!$B:$B)*(G365=[1]Sheet1!$G:$G))</f>
        <v>1</v>
      </c>
      <c r="W365" t="e">
        <f>VLOOKUP(G365,#REF!,4,0)</f>
        <v>#REF!</v>
      </c>
      <c r="X365" t="e">
        <f>VLOOKUP(G365,#REF!,5,0)</f>
        <v>#REF!</v>
      </c>
      <c r="Y365" t="e">
        <f>VLOOKUP(G365,#REF!,6,0)</f>
        <v>#REF!</v>
      </c>
      <c r="Z365">
        <f>SUMPRODUCT((B365='[2]各校各专业人数 （防止重复'!$D:$D)*(G365='[2]各校各专业人数 （防止重复'!$G:$G))</f>
        <v>1</v>
      </c>
    </row>
    <row r="366" ht="15.75" spans="1:26">
      <c r="A366">
        <f t="shared" si="56"/>
        <v>361</v>
      </c>
      <c r="B366" s="317" t="s">
        <v>314</v>
      </c>
      <c r="C366" t="s">
        <v>315</v>
      </c>
      <c r="D366" s="103" t="s">
        <v>32</v>
      </c>
      <c r="E366" s="88">
        <v>9</v>
      </c>
      <c r="F366" s="98" t="s">
        <v>225</v>
      </c>
      <c r="G366" s="98" t="s">
        <v>226</v>
      </c>
      <c r="H366" s="88"/>
      <c r="I366" s="184" t="s">
        <v>67</v>
      </c>
      <c r="J366" s="103">
        <v>3</v>
      </c>
      <c r="K366" s="184">
        <v>8820</v>
      </c>
      <c r="L366" s="91" t="s">
        <v>68</v>
      </c>
      <c r="M366" s="88">
        <v>122</v>
      </c>
      <c r="N366" s="88">
        <v>46</v>
      </c>
      <c r="O366" s="88">
        <v>24</v>
      </c>
      <c r="P366" s="88">
        <v>136</v>
      </c>
      <c r="Q366" s="88">
        <v>85</v>
      </c>
      <c r="R366" s="88">
        <v>60</v>
      </c>
      <c r="S366" s="88"/>
      <c r="T366" t="str">
        <f t="shared" si="55"/>
        <v>1307</v>
      </c>
      <c r="U366" t="e">
        <f>IF((G366=VLOOKUP(T366,#REF!,2,0)),1,0)</f>
        <v>#REF!</v>
      </c>
      <c r="V366">
        <f>SUMPRODUCT((B366=[1]Sheet1!$B:$B)*(G366=[1]Sheet1!$G:$G))</f>
        <v>1</v>
      </c>
      <c r="W366" t="e">
        <f>VLOOKUP(G366,#REF!,4,0)</f>
        <v>#REF!</v>
      </c>
      <c r="X366" t="e">
        <f>VLOOKUP(G366,#REF!,5,0)</f>
        <v>#REF!</v>
      </c>
      <c r="Y366" t="e">
        <f>VLOOKUP(G366,#REF!,6,0)</f>
        <v>#REF!</v>
      </c>
      <c r="Z366">
        <f>SUMPRODUCT((B366='[2]各校各专业人数 （防止重复'!$D:$D)*(G366='[2]各校各专业人数 （防止重复'!$G:$G))</f>
        <v>1</v>
      </c>
    </row>
    <row r="367" ht="15.75" spans="1:26">
      <c r="A367">
        <f t="shared" ref="A367:A376" si="57">ROW()-5</f>
        <v>362</v>
      </c>
      <c r="B367" s="317" t="s">
        <v>314</v>
      </c>
      <c r="C367" t="s">
        <v>315</v>
      </c>
      <c r="D367" s="103" t="s">
        <v>32</v>
      </c>
      <c r="E367" s="88">
        <v>10</v>
      </c>
      <c r="F367" s="98" t="s">
        <v>133</v>
      </c>
      <c r="G367" s="98" t="s">
        <v>134</v>
      </c>
      <c r="H367" s="88"/>
      <c r="I367" s="184" t="s">
        <v>67</v>
      </c>
      <c r="J367" s="103">
        <v>3</v>
      </c>
      <c r="K367" s="184">
        <v>8820</v>
      </c>
      <c r="L367" s="91" t="s">
        <v>68</v>
      </c>
      <c r="M367" s="88">
        <v>84</v>
      </c>
      <c r="N367" s="88">
        <v>39</v>
      </c>
      <c r="O367" s="88">
        <v>19</v>
      </c>
      <c r="P367" s="88">
        <v>73</v>
      </c>
      <c r="Q367" s="88">
        <v>36</v>
      </c>
      <c r="R367" s="88">
        <v>50</v>
      </c>
      <c r="S367" s="88"/>
      <c r="T367" t="str">
        <f t="shared" si="55"/>
        <v>1420</v>
      </c>
      <c r="U367" t="e">
        <f>IF((G367=VLOOKUP(T367,#REF!,2,0)),1,0)</f>
        <v>#REF!</v>
      </c>
      <c r="V367">
        <f>SUMPRODUCT((B367=[1]Sheet1!$B:$B)*(G367=[1]Sheet1!$G:$G))</f>
        <v>1</v>
      </c>
      <c r="W367" t="e">
        <f>VLOOKUP(G367,#REF!,4,0)</f>
        <v>#REF!</v>
      </c>
      <c r="X367" t="e">
        <f>VLOOKUP(G367,#REF!,5,0)</f>
        <v>#REF!</v>
      </c>
      <c r="Y367" t="e">
        <f>VLOOKUP(G367,#REF!,6,0)</f>
        <v>#REF!</v>
      </c>
      <c r="Z367">
        <f>SUMPRODUCT((B367='[2]各校各专业人数 （防止重复'!$D:$D)*(G367='[2]各校各专业人数 （防止重复'!$G:$G))</f>
        <v>1</v>
      </c>
    </row>
    <row r="368" ht="15.75" spans="1:26">
      <c r="A368">
        <f t="shared" si="57"/>
        <v>363</v>
      </c>
      <c r="B368" s="317" t="s">
        <v>314</v>
      </c>
      <c r="C368" t="s">
        <v>315</v>
      </c>
      <c r="D368" s="171" t="s">
        <v>32</v>
      </c>
      <c r="E368" s="13">
        <v>11</v>
      </c>
      <c r="F368" s="113" t="s">
        <v>277</v>
      </c>
      <c r="G368" s="113" t="s">
        <v>126</v>
      </c>
      <c r="H368" s="13"/>
      <c r="I368" s="185" t="s">
        <v>67</v>
      </c>
      <c r="J368" s="103">
        <v>3</v>
      </c>
      <c r="K368" s="185">
        <v>6800</v>
      </c>
      <c r="L368" s="91" t="s">
        <v>68</v>
      </c>
      <c r="M368" s="13">
        <v>0</v>
      </c>
      <c r="N368" s="13">
        <v>0</v>
      </c>
      <c r="O368" s="13">
        <v>0</v>
      </c>
      <c r="P368" s="13">
        <v>0</v>
      </c>
      <c r="Q368" s="13">
        <v>0</v>
      </c>
      <c r="R368" s="13">
        <v>130</v>
      </c>
      <c r="S368" s="13" t="s">
        <v>155</v>
      </c>
      <c r="T368" t="str">
        <f t="shared" si="55"/>
        <v>0526</v>
      </c>
      <c r="U368" t="e">
        <f>IF((G368=VLOOKUP(T368,#REF!,2,0)),1,0)</f>
        <v>#REF!</v>
      </c>
      <c r="V368">
        <f>SUMPRODUCT((B368=[1]Sheet1!$B:$B)*(G368=[1]Sheet1!$G:$G))</f>
        <v>0</v>
      </c>
      <c r="W368" t="e">
        <f>VLOOKUP(G368,#REF!,4,0)</f>
        <v>#REF!</v>
      </c>
      <c r="X368" t="e">
        <f>VLOOKUP(G368,#REF!,5,0)</f>
        <v>#REF!</v>
      </c>
      <c r="Y368" t="e">
        <f>VLOOKUP(G368,#REF!,6,0)</f>
        <v>#REF!</v>
      </c>
      <c r="Z368">
        <f>SUMPRODUCT((B368='[2]各校各专业人数 （防止重复'!$D:$D)*(G368='[2]各校各专业人数 （防止重复'!$G:$G))</f>
        <v>0</v>
      </c>
    </row>
    <row r="369" ht="15.75" spans="1:26">
      <c r="A369">
        <f t="shared" si="57"/>
        <v>364</v>
      </c>
      <c r="B369" s="317" t="s">
        <v>314</v>
      </c>
      <c r="C369" t="s">
        <v>315</v>
      </c>
      <c r="D369" s="171" t="s">
        <v>32</v>
      </c>
      <c r="E369" s="13">
        <v>12</v>
      </c>
      <c r="F369" s="10" t="s">
        <v>82</v>
      </c>
      <c r="G369" s="178" t="s">
        <v>83</v>
      </c>
      <c r="H369" s="179"/>
      <c r="I369" s="185" t="s">
        <v>67</v>
      </c>
      <c r="J369" s="103">
        <v>3</v>
      </c>
      <c r="K369" s="10">
        <v>8820</v>
      </c>
      <c r="L369" s="91" t="s">
        <v>68</v>
      </c>
      <c r="M369" s="10">
        <v>0</v>
      </c>
      <c r="N369" s="10">
        <v>0</v>
      </c>
      <c r="O369" s="10">
        <v>0</v>
      </c>
      <c r="P369" s="10">
        <v>0</v>
      </c>
      <c r="Q369" s="10">
        <v>0</v>
      </c>
      <c r="R369" s="13">
        <v>50</v>
      </c>
      <c r="S369" s="13" t="s">
        <v>155</v>
      </c>
      <c r="T369" t="str">
        <f t="shared" si="55"/>
        <v>0435</v>
      </c>
      <c r="U369" t="e">
        <f>IF((G369=VLOOKUP(T369,#REF!,2,0)),1,0)</f>
        <v>#REF!</v>
      </c>
      <c r="V369">
        <f>SUMPRODUCT((B369=[1]Sheet1!$B:$B)*(G369=[1]Sheet1!$G:$G))</f>
        <v>0</v>
      </c>
      <c r="W369" t="e">
        <f>VLOOKUP(G369,#REF!,4,0)</f>
        <v>#REF!</v>
      </c>
      <c r="X369" t="e">
        <f>VLOOKUP(G369,#REF!,5,0)</f>
        <v>#REF!</v>
      </c>
      <c r="Y369" t="e">
        <f>VLOOKUP(G369,#REF!,6,0)</f>
        <v>#REF!</v>
      </c>
      <c r="Z369">
        <f>SUMPRODUCT((B369='[2]各校各专业人数 （防止重复'!$D:$D)*(G369='[2]各校各专业人数 （防止重复'!$G:$G))</f>
        <v>0</v>
      </c>
    </row>
    <row r="370" ht="15.75" spans="1:26">
      <c r="A370">
        <f t="shared" si="57"/>
        <v>365</v>
      </c>
      <c r="B370" s="317" t="s">
        <v>317</v>
      </c>
      <c r="C370" t="s">
        <v>318</v>
      </c>
      <c r="D370" s="88" t="s">
        <v>32</v>
      </c>
      <c r="E370" s="98">
        <v>1</v>
      </c>
      <c r="F370" s="180" t="s">
        <v>74</v>
      </c>
      <c r="G370" s="180" t="s">
        <v>75</v>
      </c>
      <c r="H370" s="98"/>
      <c r="I370" s="98" t="s">
        <v>67</v>
      </c>
      <c r="J370" s="103">
        <v>3</v>
      </c>
      <c r="K370" s="103">
        <v>11600</v>
      </c>
      <c r="L370" s="91" t="s">
        <v>68</v>
      </c>
      <c r="M370" s="98">
        <v>101</v>
      </c>
      <c r="N370" s="98">
        <v>70</v>
      </c>
      <c r="O370" s="88">
        <v>43</v>
      </c>
      <c r="P370" s="88">
        <v>144</v>
      </c>
      <c r="Q370" s="88">
        <v>54</v>
      </c>
      <c r="R370" s="88">
        <v>78</v>
      </c>
      <c r="S370" s="88"/>
      <c r="T370" t="str">
        <f t="shared" si="55"/>
        <v>0301</v>
      </c>
      <c r="U370" t="e">
        <f>IF((G370=VLOOKUP(T370,#REF!,2,0)),1,0)</f>
        <v>#REF!</v>
      </c>
      <c r="V370">
        <f>SUMPRODUCT((B370=[1]Sheet1!$B:$B)*(G370=[1]Sheet1!$G:$G))</f>
        <v>2</v>
      </c>
      <c r="W370" t="e">
        <f>VLOOKUP(G370,#REF!,4,0)</f>
        <v>#REF!</v>
      </c>
      <c r="X370" t="e">
        <f>VLOOKUP(G370,#REF!,5,0)</f>
        <v>#REF!</v>
      </c>
      <c r="Y370" t="e">
        <f>VLOOKUP(G370,#REF!,6,0)</f>
        <v>#REF!</v>
      </c>
      <c r="Z370">
        <f>SUMPRODUCT((B370='[2]各校各专业人数 （防止重复'!$D:$D)*(G370='[2]各校各专业人数 （防止重复'!$G:$G))</f>
        <v>1</v>
      </c>
    </row>
    <row r="371" ht="15.75" spans="1:26">
      <c r="A371">
        <f t="shared" si="57"/>
        <v>366</v>
      </c>
      <c r="B371" s="317" t="s">
        <v>317</v>
      </c>
      <c r="C371" t="s">
        <v>318</v>
      </c>
      <c r="D371" s="88" t="s">
        <v>32</v>
      </c>
      <c r="E371" s="98">
        <v>2</v>
      </c>
      <c r="F371" s="98" t="s">
        <v>146</v>
      </c>
      <c r="G371" s="98" t="s">
        <v>147</v>
      </c>
      <c r="H371" s="98"/>
      <c r="I371" s="98" t="s">
        <v>67</v>
      </c>
      <c r="J371" s="103">
        <v>3</v>
      </c>
      <c r="K371" s="103">
        <v>11600</v>
      </c>
      <c r="L371" s="91" t="s">
        <v>68</v>
      </c>
      <c r="M371" s="98">
        <v>43</v>
      </c>
      <c r="N371" s="98">
        <v>26</v>
      </c>
      <c r="O371" s="88">
        <v>15</v>
      </c>
      <c r="P371" s="88">
        <v>56</v>
      </c>
      <c r="Q371" s="88">
        <v>26</v>
      </c>
      <c r="R371" s="88">
        <v>35</v>
      </c>
      <c r="S371" s="88"/>
      <c r="T371" t="str">
        <f t="shared" si="55"/>
        <v>0306</v>
      </c>
      <c r="U371" t="e">
        <f>IF((G371=VLOOKUP(T371,#REF!,2,0)),1,0)</f>
        <v>#REF!</v>
      </c>
      <c r="V371">
        <f>SUMPRODUCT((B371=[1]Sheet1!$B:$B)*(G371=[1]Sheet1!$G:$G))</f>
        <v>1</v>
      </c>
      <c r="W371" t="e">
        <f>VLOOKUP(G371,#REF!,4,0)</f>
        <v>#REF!</v>
      </c>
      <c r="X371" t="e">
        <f>VLOOKUP(G371,#REF!,5,0)</f>
        <v>#REF!</v>
      </c>
      <c r="Y371" t="e">
        <f>VLOOKUP(G371,#REF!,6,0)</f>
        <v>#REF!</v>
      </c>
      <c r="Z371">
        <f>SUMPRODUCT((B371='[2]各校各专业人数 （防止重复'!$D:$D)*(G371='[2]各校各专业人数 （防止重复'!$G:$G))</f>
        <v>1</v>
      </c>
    </row>
    <row r="372" ht="15.75" spans="1:26">
      <c r="A372">
        <f t="shared" si="57"/>
        <v>367</v>
      </c>
      <c r="B372" s="317" t="s">
        <v>317</v>
      </c>
      <c r="C372" t="s">
        <v>318</v>
      </c>
      <c r="D372" s="88" t="s">
        <v>32</v>
      </c>
      <c r="E372" s="98">
        <v>3</v>
      </c>
      <c r="F372" s="98" t="s">
        <v>81</v>
      </c>
      <c r="G372" s="181" t="s">
        <v>56</v>
      </c>
      <c r="H372" s="132"/>
      <c r="I372" s="98" t="s">
        <v>67</v>
      </c>
      <c r="J372" s="103">
        <v>3</v>
      </c>
      <c r="K372" s="103">
        <v>11600</v>
      </c>
      <c r="L372" s="91" t="s">
        <v>68</v>
      </c>
      <c r="M372" s="98">
        <v>0</v>
      </c>
      <c r="N372" s="98">
        <v>54</v>
      </c>
      <c r="O372" s="88">
        <v>50</v>
      </c>
      <c r="P372" s="88">
        <v>84</v>
      </c>
      <c r="Q372" s="88">
        <v>0</v>
      </c>
      <c r="R372" s="88">
        <v>85</v>
      </c>
      <c r="S372" s="88"/>
      <c r="T372" t="str">
        <f t="shared" si="55"/>
        <v>0403</v>
      </c>
      <c r="U372" t="e">
        <f>IF((G372=VLOOKUP(T372,#REF!,2,0)),1,0)</f>
        <v>#REF!</v>
      </c>
      <c r="V372">
        <f>SUMPRODUCT((B372=[1]Sheet1!$B:$B)*(G372=[1]Sheet1!$G:$G))</f>
        <v>1</v>
      </c>
      <c r="W372" t="e">
        <f>VLOOKUP(G372,#REF!,4,0)</f>
        <v>#REF!</v>
      </c>
      <c r="X372" t="e">
        <f>VLOOKUP(G372,#REF!,5,0)</f>
        <v>#REF!</v>
      </c>
      <c r="Y372" t="e">
        <f>VLOOKUP(G372,#REF!,6,0)</f>
        <v>#REF!</v>
      </c>
      <c r="Z372">
        <f>SUMPRODUCT((B372='[2]各校各专业人数 （防止重复'!$D:$D)*(G372='[2]各校各专业人数 （防止重复'!$G:$G))</f>
        <v>1</v>
      </c>
    </row>
    <row r="373" ht="15.75" spans="1:26">
      <c r="A373">
        <f t="shared" si="57"/>
        <v>368</v>
      </c>
      <c r="B373" s="317" t="s">
        <v>317</v>
      </c>
      <c r="C373" t="s">
        <v>318</v>
      </c>
      <c r="D373" s="88" t="s">
        <v>32</v>
      </c>
      <c r="E373" s="98">
        <v>4</v>
      </c>
      <c r="F373" s="98" t="s">
        <v>319</v>
      </c>
      <c r="G373" s="98" t="s">
        <v>320</v>
      </c>
      <c r="H373" s="98"/>
      <c r="I373" s="98" t="s">
        <v>67</v>
      </c>
      <c r="J373" s="103">
        <v>3</v>
      </c>
      <c r="K373" s="103">
        <v>11600</v>
      </c>
      <c r="L373" s="91" t="s">
        <v>68</v>
      </c>
      <c r="M373" s="98">
        <v>93</v>
      </c>
      <c r="N373" s="98">
        <v>15</v>
      </c>
      <c r="O373" s="88">
        <v>0</v>
      </c>
      <c r="P373" s="88">
        <v>54</v>
      </c>
      <c r="Q373" s="88">
        <v>52</v>
      </c>
      <c r="R373" s="88">
        <v>25</v>
      </c>
      <c r="S373" s="88"/>
      <c r="T373" t="str">
        <f t="shared" si="55"/>
        <v>0407</v>
      </c>
      <c r="U373" t="e">
        <f>IF((G373=VLOOKUP(T373,#REF!,2,0)),1,0)</f>
        <v>#REF!</v>
      </c>
      <c r="V373">
        <f>SUMPRODUCT((B373=[1]Sheet1!$B:$B)*(G373=[1]Sheet1!$G:$G))</f>
        <v>2</v>
      </c>
      <c r="W373" t="e">
        <f>VLOOKUP(G373,#REF!,4,0)</f>
        <v>#REF!</v>
      </c>
      <c r="X373" t="e">
        <f>VLOOKUP(G373,#REF!,5,0)</f>
        <v>#REF!</v>
      </c>
      <c r="Y373" t="e">
        <f>VLOOKUP(G373,#REF!,6,0)</f>
        <v>#REF!</v>
      </c>
      <c r="Z373">
        <f>SUMPRODUCT((B373='[2]各校各专业人数 （防止重复'!$D:$D)*(G373='[2]各校各专业人数 （防止重复'!$G:$G))</f>
        <v>1</v>
      </c>
    </row>
    <row r="374" ht="15.75" spans="1:26">
      <c r="A374">
        <f t="shared" si="57"/>
        <v>369</v>
      </c>
      <c r="B374" s="317" t="s">
        <v>317</v>
      </c>
      <c r="C374" t="s">
        <v>318</v>
      </c>
      <c r="D374" s="88" t="s">
        <v>32</v>
      </c>
      <c r="E374" s="98">
        <v>5</v>
      </c>
      <c r="F374" s="98" t="s">
        <v>86</v>
      </c>
      <c r="G374" s="98" t="s">
        <v>87</v>
      </c>
      <c r="H374" s="98"/>
      <c r="I374" s="98" t="s">
        <v>67</v>
      </c>
      <c r="J374" s="103">
        <v>3</v>
      </c>
      <c r="K374" s="103">
        <v>12600</v>
      </c>
      <c r="L374" s="91" t="s">
        <v>68</v>
      </c>
      <c r="M374" s="98">
        <v>98</v>
      </c>
      <c r="N374" s="98">
        <v>73</v>
      </c>
      <c r="O374" s="88">
        <v>50</v>
      </c>
      <c r="P374" s="88">
        <v>161</v>
      </c>
      <c r="Q374" s="88">
        <v>45</v>
      </c>
      <c r="R374" s="88">
        <v>95</v>
      </c>
      <c r="S374" s="88"/>
      <c r="T374" t="str">
        <f t="shared" si="55"/>
        <v>0501</v>
      </c>
      <c r="U374" t="e">
        <f>IF((G374=VLOOKUP(T374,#REF!,2,0)),1,0)</f>
        <v>#REF!</v>
      </c>
      <c r="V374">
        <f>SUMPRODUCT((B374=[1]Sheet1!$B:$B)*(G374=[1]Sheet1!$G:$G))</f>
        <v>2</v>
      </c>
      <c r="W374" t="e">
        <f>VLOOKUP(G374,#REF!,4,0)</f>
        <v>#REF!</v>
      </c>
      <c r="X374" t="e">
        <f>VLOOKUP(G374,#REF!,5,0)</f>
        <v>#REF!</v>
      </c>
      <c r="Y374" t="e">
        <f>VLOOKUP(G374,#REF!,6,0)</f>
        <v>#REF!</v>
      </c>
      <c r="Z374">
        <f>SUMPRODUCT((B374='[2]各校各专业人数 （防止重复'!$D:$D)*(G374='[2]各校各专业人数 （防止重复'!$G:$G))</f>
        <v>1</v>
      </c>
    </row>
    <row r="375" ht="15.75" spans="1:26">
      <c r="A375">
        <f t="shared" si="57"/>
        <v>370</v>
      </c>
      <c r="B375" s="317" t="s">
        <v>317</v>
      </c>
      <c r="C375" t="s">
        <v>318</v>
      </c>
      <c r="D375" s="88" t="s">
        <v>32</v>
      </c>
      <c r="E375" s="98">
        <v>6</v>
      </c>
      <c r="F375" s="98" t="s">
        <v>188</v>
      </c>
      <c r="G375" s="98" t="s">
        <v>151</v>
      </c>
      <c r="H375" s="98"/>
      <c r="I375" s="98" t="s">
        <v>67</v>
      </c>
      <c r="J375" s="103">
        <v>3</v>
      </c>
      <c r="K375" s="103">
        <v>11600</v>
      </c>
      <c r="L375" s="91" t="s">
        <v>68</v>
      </c>
      <c r="M375" s="98">
        <v>11</v>
      </c>
      <c r="N375" s="98">
        <v>16</v>
      </c>
      <c r="O375" s="88">
        <v>4</v>
      </c>
      <c r="P375" s="88">
        <v>18</v>
      </c>
      <c r="Q375" s="88">
        <v>7</v>
      </c>
      <c r="R375" s="88">
        <v>20</v>
      </c>
      <c r="S375" s="88"/>
      <c r="T375" t="str">
        <f t="shared" si="55"/>
        <v>0510</v>
      </c>
      <c r="U375" t="e">
        <f>IF((G375=VLOOKUP(T375,#REF!,2,0)),1,0)</f>
        <v>#REF!</v>
      </c>
      <c r="V375">
        <f>SUMPRODUCT((B375=[1]Sheet1!$B:$B)*(G375=[1]Sheet1!$G:$G))</f>
        <v>1</v>
      </c>
      <c r="W375" t="e">
        <f>VLOOKUP(G375,#REF!,4,0)</f>
        <v>#REF!</v>
      </c>
      <c r="X375" t="e">
        <f>VLOOKUP(G375,#REF!,5,0)</f>
        <v>#REF!</v>
      </c>
      <c r="Y375" t="e">
        <f>VLOOKUP(G375,#REF!,6,0)</f>
        <v>#REF!</v>
      </c>
      <c r="Z375">
        <f>SUMPRODUCT((B375='[2]各校各专业人数 （防止重复'!$D:$D)*(G375='[2]各校各专业人数 （防止重复'!$G:$G))</f>
        <v>1</v>
      </c>
    </row>
    <row r="376" ht="15.75" spans="1:26">
      <c r="A376">
        <f t="shared" si="57"/>
        <v>371</v>
      </c>
      <c r="B376" s="317" t="s">
        <v>317</v>
      </c>
      <c r="C376" t="s">
        <v>318</v>
      </c>
      <c r="D376" s="88" t="s">
        <v>32</v>
      </c>
      <c r="E376" s="98">
        <v>7</v>
      </c>
      <c r="F376" s="98" t="s">
        <v>161</v>
      </c>
      <c r="G376" s="98" t="s">
        <v>162</v>
      </c>
      <c r="H376" s="132" t="s">
        <v>222</v>
      </c>
      <c r="I376" s="98" t="s">
        <v>67</v>
      </c>
      <c r="J376" s="103">
        <v>3</v>
      </c>
      <c r="K376" s="103">
        <v>11600</v>
      </c>
      <c r="L376" s="91" t="s">
        <v>68</v>
      </c>
      <c r="M376" s="98">
        <v>328</v>
      </c>
      <c r="N376" s="98">
        <v>128</v>
      </c>
      <c r="O376" s="88">
        <v>47</v>
      </c>
      <c r="P376" s="88">
        <v>401</v>
      </c>
      <c r="Q376" s="88">
        <v>260</v>
      </c>
      <c r="R376" s="88">
        <v>133</v>
      </c>
      <c r="S376" s="88"/>
      <c r="T376" t="str">
        <f t="shared" si="55"/>
        <v>0515</v>
      </c>
      <c r="U376" t="e">
        <f>IF((G376=VLOOKUP(T376,#REF!,2,0)),1,0)</f>
        <v>#REF!</v>
      </c>
      <c r="V376">
        <f>SUMPRODUCT((B376=[1]Sheet1!$B:$B)*(G376=[1]Sheet1!$G:$G))</f>
        <v>1</v>
      </c>
      <c r="W376" t="e">
        <f>VLOOKUP(G376,#REF!,4,0)</f>
        <v>#REF!</v>
      </c>
      <c r="X376" t="e">
        <f>VLOOKUP(G376,#REF!,5,0)</f>
        <v>#REF!</v>
      </c>
      <c r="Y376" t="e">
        <f>VLOOKUP(G376,#REF!,6,0)</f>
        <v>#REF!</v>
      </c>
      <c r="Z376">
        <f>SUMPRODUCT((B376='[2]各校各专业人数 （防止重复'!$D:$D)*(G376='[2]各校各专业人数 （防止重复'!$G:$G))</f>
        <v>1</v>
      </c>
    </row>
    <row r="377" ht="15.75" spans="1:26">
      <c r="A377">
        <f t="shared" ref="A377:A386" si="58">ROW()-5</f>
        <v>372</v>
      </c>
      <c r="B377" s="317" t="s">
        <v>317</v>
      </c>
      <c r="C377" t="s">
        <v>318</v>
      </c>
      <c r="D377" s="172" t="s">
        <v>32</v>
      </c>
      <c r="E377" s="98">
        <v>8</v>
      </c>
      <c r="F377" s="103" t="s">
        <v>277</v>
      </c>
      <c r="G377" s="182" t="s">
        <v>126</v>
      </c>
      <c r="H377" s="182"/>
      <c r="I377" s="98" t="s">
        <v>67</v>
      </c>
      <c r="J377" s="103">
        <v>3</v>
      </c>
      <c r="K377" s="103">
        <v>11600</v>
      </c>
      <c r="L377" s="91" t="s">
        <v>68</v>
      </c>
      <c r="M377" s="98">
        <v>0</v>
      </c>
      <c r="N377" s="98">
        <v>0</v>
      </c>
      <c r="O377" s="88">
        <v>52</v>
      </c>
      <c r="P377" s="88">
        <v>58</v>
      </c>
      <c r="Q377" s="88">
        <v>0</v>
      </c>
      <c r="R377" s="88">
        <v>57</v>
      </c>
      <c r="S377" s="88"/>
      <c r="T377" t="str">
        <f t="shared" si="55"/>
        <v>0526</v>
      </c>
      <c r="U377" t="e">
        <f>IF((G377=VLOOKUP(T377,#REF!,2,0)),1,0)</f>
        <v>#REF!</v>
      </c>
      <c r="V377">
        <f>SUMPRODUCT((B377=[1]Sheet1!$B:$B)*(G377=[1]Sheet1!$G:$G))</f>
        <v>1</v>
      </c>
      <c r="W377" t="e">
        <f>VLOOKUP(G377,#REF!,4,0)</f>
        <v>#REF!</v>
      </c>
      <c r="X377" t="e">
        <f>VLOOKUP(G377,#REF!,5,0)</f>
        <v>#REF!</v>
      </c>
      <c r="Y377" t="e">
        <f>VLOOKUP(G377,#REF!,6,0)</f>
        <v>#REF!</v>
      </c>
      <c r="Z377">
        <f>SUMPRODUCT((B377='[2]各校各专业人数 （防止重复'!$D:$D)*(G377='[2]各校各专业人数 （防止重复'!$G:$G))</f>
        <v>1</v>
      </c>
    </row>
    <row r="378" ht="15.75" spans="1:26">
      <c r="A378">
        <f t="shared" si="58"/>
        <v>373</v>
      </c>
      <c r="B378" s="317" t="s">
        <v>317</v>
      </c>
      <c r="C378" t="s">
        <v>318</v>
      </c>
      <c r="D378" s="88" t="s">
        <v>32</v>
      </c>
      <c r="E378" s="98">
        <v>9</v>
      </c>
      <c r="F378" s="98" t="s">
        <v>96</v>
      </c>
      <c r="G378" s="98" t="s">
        <v>60</v>
      </c>
      <c r="H378" s="98"/>
      <c r="I378" s="98" t="s">
        <v>67</v>
      </c>
      <c r="J378" s="103">
        <v>3</v>
      </c>
      <c r="K378" s="103">
        <v>11600</v>
      </c>
      <c r="L378" s="91" t="s">
        <v>68</v>
      </c>
      <c r="M378" s="98">
        <v>32</v>
      </c>
      <c r="N378" s="98">
        <v>16</v>
      </c>
      <c r="O378" s="88">
        <v>13</v>
      </c>
      <c r="P378" s="88">
        <v>30</v>
      </c>
      <c r="Q378" s="88">
        <v>11</v>
      </c>
      <c r="R378" s="88">
        <v>25</v>
      </c>
      <c r="S378" s="88"/>
      <c r="T378" t="str">
        <f t="shared" si="55"/>
        <v>0603</v>
      </c>
      <c r="U378" t="e">
        <f>IF((G378=VLOOKUP(T378,#REF!,2,0)),1,0)</f>
        <v>#REF!</v>
      </c>
      <c r="V378">
        <f>SUMPRODUCT((B378=[1]Sheet1!$B:$B)*(G378=[1]Sheet1!$G:$G))</f>
        <v>1</v>
      </c>
      <c r="W378" t="e">
        <f>VLOOKUP(G378,#REF!,4,0)</f>
        <v>#REF!</v>
      </c>
      <c r="X378" t="e">
        <f>VLOOKUP(G378,#REF!,5,0)</f>
        <v>#REF!</v>
      </c>
      <c r="Y378" t="e">
        <f>VLOOKUP(G378,#REF!,6,0)</f>
        <v>#REF!</v>
      </c>
      <c r="Z378">
        <f>SUMPRODUCT((B378='[2]各校各专业人数 （防止重复'!$D:$D)*(G378='[2]各校各专业人数 （防止重复'!$G:$G))</f>
        <v>1</v>
      </c>
    </row>
    <row r="379" ht="15.75" spans="1:26">
      <c r="A379">
        <f t="shared" si="58"/>
        <v>374</v>
      </c>
      <c r="B379" s="317" t="s">
        <v>317</v>
      </c>
      <c r="C379" t="s">
        <v>318</v>
      </c>
      <c r="D379" s="88" t="s">
        <v>32</v>
      </c>
      <c r="E379" s="98">
        <v>10</v>
      </c>
      <c r="F379" s="98" t="s">
        <v>215</v>
      </c>
      <c r="G379" s="98" t="s">
        <v>211</v>
      </c>
      <c r="H379" s="98"/>
      <c r="I379" s="98" t="s">
        <v>67</v>
      </c>
      <c r="J379" s="103">
        <v>3</v>
      </c>
      <c r="K379" s="103">
        <v>11600</v>
      </c>
      <c r="L379" s="91" t="s">
        <v>68</v>
      </c>
      <c r="M379" s="98">
        <v>49</v>
      </c>
      <c r="N379" s="98">
        <v>20</v>
      </c>
      <c r="O379" s="88">
        <v>13</v>
      </c>
      <c r="P379" s="88">
        <v>54</v>
      </c>
      <c r="Q379" s="88">
        <v>29</v>
      </c>
      <c r="R379" s="88">
        <v>30</v>
      </c>
      <c r="S379" s="88"/>
      <c r="T379" t="str">
        <f t="shared" si="55"/>
        <v>0604</v>
      </c>
      <c r="U379" t="e">
        <f>IF((G379=VLOOKUP(T379,#REF!,2,0)),1,0)</f>
        <v>#REF!</v>
      </c>
      <c r="V379">
        <f>SUMPRODUCT((B379=[1]Sheet1!$B:$B)*(G379=[1]Sheet1!$G:$G))</f>
        <v>1</v>
      </c>
      <c r="W379" t="e">
        <f>VLOOKUP(G379,#REF!,4,0)</f>
        <v>#REF!</v>
      </c>
      <c r="X379" t="e">
        <f>VLOOKUP(G379,#REF!,5,0)</f>
        <v>#REF!</v>
      </c>
      <c r="Y379" t="e">
        <f>VLOOKUP(G379,#REF!,6,0)</f>
        <v>#REF!</v>
      </c>
      <c r="Z379">
        <f>SUMPRODUCT((B379='[2]各校各专业人数 （防止重复'!$D:$D)*(G379='[2]各校各专业人数 （防止重复'!$G:$G))</f>
        <v>1</v>
      </c>
    </row>
    <row r="380" ht="15.75" spans="1:26">
      <c r="A380">
        <f t="shared" si="58"/>
        <v>375</v>
      </c>
      <c r="B380" s="317" t="s">
        <v>317</v>
      </c>
      <c r="C380" t="s">
        <v>318</v>
      </c>
      <c r="D380" s="88" t="s">
        <v>32</v>
      </c>
      <c r="E380" s="98">
        <v>11</v>
      </c>
      <c r="F380" s="98" t="s">
        <v>223</v>
      </c>
      <c r="G380" s="98" t="s">
        <v>224</v>
      </c>
      <c r="H380" s="98"/>
      <c r="I380" s="98" t="s">
        <v>67</v>
      </c>
      <c r="J380" s="103">
        <v>3</v>
      </c>
      <c r="K380" s="103">
        <v>11600</v>
      </c>
      <c r="L380" s="91" t="s">
        <v>68</v>
      </c>
      <c r="M380" s="98">
        <v>124</v>
      </c>
      <c r="N380" s="98">
        <v>36</v>
      </c>
      <c r="O380" s="88">
        <v>20</v>
      </c>
      <c r="P380" s="88">
        <v>139</v>
      </c>
      <c r="Q380" s="88">
        <v>91</v>
      </c>
      <c r="R380" s="88">
        <v>45</v>
      </c>
      <c r="S380" s="88"/>
      <c r="T380" t="str">
        <f t="shared" si="55"/>
        <v>1302</v>
      </c>
      <c r="U380" t="e">
        <f>IF((G380=VLOOKUP(T380,#REF!,2,0)),1,0)</f>
        <v>#REF!</v>
      </c>
      <c r="V380">
        <f>SUMPRODUCT((B380=[1]Sheet1!$B:$B)*(G380=[1]Sheet1!$G:$G))</f>
        <v>1</v>
      </c>
      <c r="W380" t="e">
        <f>VLOOKUP(G380,#REF!,4,0)</f>
        <v>#REF!</v>
      </c>
      <c r="X380" t="e">
        <f>VLOOKUP(G380,#REF!,5,0)</f>
        <v>#REF!</v>
      </c>
      <c r="Y380" t="e">
        <f>VLOOKUP(G380,#REF!,6,0)</f>
        <v>#REF!</v>
      </c>
      <c r="Z380">
        <f>SUMPRODUCT((B380='[2]各校各专业人数 （防止重复'!$D:$D)*(G380='[2]各校各专业人数 （防止重复'!$G:$G))</f>
        <v>1</v>
      </c>
    </row>
    <row r="381" ht="15.75" spans="1:26">
      <c r="A381">
        <f t="shared" si="58"/>
        <v>376</v>
      </c>
      <c r="B381" s="317" t="s">
        <v>317</v>
      </c>
      <c r="C381" t="s">
        <v>318</v>
      </c>
      <c r="D381" s="88" t="s">
        <v>32</v>
      </c>
      <c r="E381" s="98">
        <v>12</v>
      </c>
      <c r="F381" s="98" t="s">
        <v>225</v>
      </c>
      <c r="G381" s="98" t="s">
        <v>226</v>
      </c>
      <c r="H381" s="98"/>
      <c r="I381" s="98" t="s">
        <v>67</v>
      </c>
      <c r="J381" s="103">
        <v>3</v>
      </c>
      <c r="K381" s="103">
        <v>11600</v>
      </c>
      <c r="L381" s="91" t="s">
        <v>68</v>
      </c>
      <c r="M381" s="98">
        <v>99</v>
      </c>
      <c r="N381" s="98">
        <v>52</v>
      </c>
      <c r="O381" s="88">
        <v>17</v>
      </c>
      <c r="P381" s="88">
        <v>120</v>
      </c>
      <c r="Q381" s="88">
        <v>67</v>
      </c>
      <c r="R381" s="88">
        <v>53</v>
      </c>
      <c r="S381" s="88"/>
      <c r="T381" t="str">
        <f t="shared" si="55"/>
        <v>1307</v>
      </c>
      <c r="U381" t="e">
        <f>IF((G381=VLOOKUP(T381,#REF!,2,0)),1,0)</f>
        <v>#REF!</v>
      </c>
      <c r="V381">
        <f>SUMPRODUCT((B381=[1]Sheet1!$B:$B)*(G381=[1]Sheet1!$G:$G))</f>
        <v>1</v>
      </c>
      <c r="W381" t="e">
        <f>VLOOKUP(G381,#REF!,4,0)</f>
        <v>#REF!</v>
      </c>
      <c r="X381" t="e">
        <f>VLOOKUP(G381,#REF!,5,0)</f>
        <v>#REF!</v>
      </c>
      <c r="Y381" t="e">
        <f>VLOOKUP(G381,#REF!,6,0)</f>
        <v>#REF!</v>
      </c>
      <c r="Z381">
        <f>SUMPRODUCT((B381='[2]各校各专业人数 （防止重复'!$D:$D)*(G381='[2]各校各专业人数 （防止重复'!$G:$G))</f>
        <v>1</v>
      </c>
    </row>
    <row r="382" ht="15.75" spans="1:26">
      <c r="A382">
        <f t="shared" si="58"/>
        <v>377</v>
      </c>
      <c r="B382" s="317" t="s">
        <v>317</v>
      </c>
      <c r="C382" t="s">
        <v>318</v>
      </c>
      <c r="D382" s="88" t="s">
        <v>32</v>
      </c>
      <c r="E382" s="98">
        <v>13</v>
      </c>
      <c r="F382" s="183" t="s">
        <v>282</v>
      </c>
      <c r="G382" s="153" t="s">
        <v>283</v>
      </c>
      <c r="H382" s="132"/>
      <c r="I382" s="98" t="s">
        <v>67</v>
      </c>
      <c r="J382" s="103">
        <v>3</v>
      </c>
      <c r="K382" s="103">
        <v>11600</v>
      </c>
      <c r="L382" s="91" t="s">
        <v>68</v>
      </c>
      <c r="M382" s="98">
        <v>0</v>
      </c>
      <c r="N382" s="186">
        <v>15</v>
      </c>
      <c r="O382" s="88">
        <v>0</v>
      </c>
      <c r="P382" s="88">
        <v>10</v>
      </c>
      <c r="Q382" s="88">
        <v>0</v>
      </c>
      <c r="R382" s="88">
        <v>37</v>
      </c>
      <c r="S382" s="88"/>
      <c r="T382" t="str">
        <f t="shared" si="55"/>
        <v>1308</v>
      </c>
      <c r="U382" t="e">
        <f>IF((G382=VLOOKUP(T382,#REF!,2,0)),1,0)</f>
        <v>#REF!</v>
      </c>
      <c r="V382">
        <f>SUMPRODUCT((B382=[1]Sheet1!$B:$B)*(G382=[1]Sheet1!$G:$G))</f>
        <v>1</v>
      </c>
      <c r="W382" t="e">
        <f>VLOOKUP(G382,#REF!,4,0)</f>
        <v>#REF!</v>
      </c>
      <c r="X382" t="e">
        <f>VLOOKUP(G382,#REF!,5,0)</f>
        <v>#REF!</v>
      </c>
      <c r="Y382" t="e">
        <f>VLOOKUP(G382,#REF!,6,0)</f>
        <v>#REF!</v>
      </c>
      <c r="Z382">
        <f>SUMPRODUCT((B382='[2]各校各专业人数 （防止重复'!$D:$D)*(G382='[2]各校各专业人数 （防止重复'!$G:$G))</f>
        <v>1</v>
      </c>
    </row>
    <row r="383" ht="15.75" spans="1:26">
      <c r="A383">
        <f t="shared" si="58"/>
        <v>378</v>
      </c>
      <c r="B383" s="317" t="s">
        <v>317</v>
      </c>
      <c r="C383" t="s">
        <v>318</v>
      </c>
      <c r="D383" s="88" t="s">
        <v>32</v>
      </c>
      <c r="E383" s="98">
        <v>14</v>
      </c>
      <c r="F383" s="98" t="s">
        <v>249</v>
      </c>
      <c r="G383" s="98" t="s">
        <v>250</v>
      </c>
      <c r="H383" s="98"/>
      <c r="I383" s="98" t="s">
        <v>67</v>
      </c>
      <c r="J383" s="103">
        <v>3</v>
      </c>
      <c r="K383" s="103">
        <v>11600</v>
      </c>
      <c r="L383" s="91" t="s">
        <v>68</v>
      </c>
      <c r="M383" s="98">
        <v>63</v>
      </c>
      <c r="N383" s="98">
        <v>21</v>
      </c>
      <c r="O383" s="88">
        <v>11</v>
      </c>
      <c r="P383" s="88">
        <v>61</v>
      </c>
      <c r="Q383" s="88">
        <v>39</v>
      </c>
      <c r="R383" s="88">
        <v>25</v>
      </c>
      <c r="S383" s="88"/>
      <c r="T383" t="str">
        <f t="shared" si="55"/>
        <v>1405</v>
      </c>
      <c r="U383" t="e">
        <f>IF((G383=VLOOKUP(T383,#REF!,2,0)),1,0)</f>
        <v>#REF!</v>
      </c>
      <c r="V383">
        <f>SUMPRODUCT((B383=[1]Sheet1!$B:$B)*(G383=[1]Sheet1!$G:$G))</f>
        <v>1</v>
      </c>
      <c r="W383" t="e">
        <f>VLOOKUP(G383,#REF!,4,0)</f>
        <v>#REF!</v>
      </c>
      <c r="X383" t="e">
        <f>VLOOKUP(G383,#REF!,5,0)</f>
        <v>#REF!</v>
      </c>
      <c r="Y383" t="e">
        <f>VLOOKUP(G383,#REF!,6,0)</f>
        <v>#REF!</v>
      </c>
      <c r="Z383">
        <f>SUMPRODUCT((B383='[2]各校各专业人数 （防止重复'!$D:$D)*(G383='[2]各校各专业人数 （防止重复'!$G:$G))</f>
        <v>1</v>
      </c>
    </row>
    <row r="384" ht="15.75" spans="1:26">
      <c r="A384">
        <f t="shared" si="58"/>
        <v>379</v>
      </c>
      <c r="B384" s="317" t="s">
        <v>317</v>
      </c>
      <c r="C384" t="s">
        <v>318</v>
      </c>
      <c r="D384" s="88" t="s">
        <v>32</v>
      </c>
      <c r="E384" s="98">
        <v>15</v>
      </c>
      <c r="F384" s="98" t="s">
        <v>321</v>
      </c>
      <c r="G384" s="98" t="s">
        <v>322</v>
      </c>
      <c r="H384" s="98"/>
      <c r="I384" s="98" t="s">
        <v>67</v>
      </c>
      <c r="J384" s="103">
        <v>3</v>
      </c>
      <c r="K384" s="103">
        <v>11600</v>
      </c>
      <c r="L384" s="91" t="s">
        <v>68</v>
      </c>
      <c r="M384" s="98">
        <v>48</v>
      </c>
      <c r="N384" s="98">
        <v>28</v>
      </c>
      <c r="O384" s="88">
        <v>11</v>
      </c>
      <c r="P384" s="88">
        <v>73</v>
      </c>
      <c r="Q384" s="88">
        <v>38</v>
      </c>
      <c r="R384" s="88">
        <v>30</v>
      </c>
      <c r="S384" s="88"/>
      <c r="T384" t="str">
        <f t="shared" si="55"/>
        <v>1408</v>
      </c>
      <c r="U384" t="e">
        <f>IF((G384=VLOOKUP(T384,#REF!,2,0)),1,0)</f>
        <v>#REF!</v>
      </c>
      <c r="V384">
        <f>SUMPRODUCT((B384=[1]Sheet1!$B:$B)*(G384=[1]Sheet1!$G:$G))</f>
        <v>1</v>
      </c>
      <c r="W384" t="e">
        <f>VLOOKUP(G384,#REF!,4,0)</f>
        <v>#REF!</v>
      </c>
      <c r="X384" t="e">
        <f>VLOOKUP(G384,#REF!,5,0)</f>
        <v>#REF!</v>
      </c>
      <c r="Y384" t="e">
        <f>VLOOKUP(G384,#REF!,6,0)</f>
        <v>#REF!</v>
      </c>
      <c r="Z384">
        <f>SUMPRODUCT((B384='[2]各校各专业人数 （防止重复'!$D:$D)*(G384='[2]各校各专业人数 （防止重复'!$G:$G))</f>
        <v>1</v>
      </c>
    </row>
    <row r="385" ht="15.75" spans="1:26">
      <c r="A385">
        <f t="shared" si="58"/>
        <v>380</v>
      </c>
      <c r="B385" s="317" t="s">
        <v>317</v>
      </c>
      <c r="C385" t="s">
        <v>318</v>
      </c>
      <c r="D385" s="88" t="s">
        <v>32</v>
      </c>
      <c r="E385" s="98">
        <v>16</v>
      </c>
      <c r="F385" s="98" t="s">
        <v>105</v>
      </c>
      <c r="G385" s="98" t="s">
        <v>64</v>
      </c>
      <c r="H385" s="89" t="s">
        <v>106</v>
      </c>
      <c r="I385" s="98" t="s">
        <v>67</v>
      </c>
      <c r="J385" s="103">
        <v>3</v>
      </c>
      <c r="K385" s="103">
        <v>11600</v>
      </c>
      <c r="L385" s="91" t="s">
        <v>68</v>
      </c>
      <c r="M385" s="98">
        <v>160</v>
      </c>
      <c r="N385" s="98">
        <v>39</v>
      </c>
      <c r="O385" s="88">
        <v>0</v>
      </c>
      <c r="P385" s="88">
        <v>126</v>
      </c>
      <c r="Q385" s="88">
        <v>105</v>
      </c>
      <c r="R385" s="88">
        <v>27</v>
      </c>
      <c r="S385" s="88"/>
      <c r="T385" t="str">
        <f t="shared" si="55"/>
        <v>1501</v>
      </c>
      <c r="U385" t="e">
        <f>IF((G385=VLOOKUP(T385,#REF!,2,0)),1,0)</f>
        <v>#REF!</v>
      </c>
      <c r="V385">
        <f>SUMPRODUCT((B385=[1]Sheet1!$B:$B)*(G385=[1]Sheet1!$G:$G))</f>
        <v>2</v>
      </c>
      <c r="W385" t="e">
        <f>VLOOKUP(G385,#REF!,4,0)</f>
        <v>#REF!</v>
      </c>
      <c r="X385" t="e">
        <f>VLOOKUP(G385,#REF!,5,0)</f>
        <v>#REF!</v>
      </c>
      <c r="Y385" t="e">
        <f>VLOOKUP(G385,#REF!,6,0)</f>
        <v>#REF!</v>
      </c>
      <c r="Z385">
        <f>SUMPRODUCT((B385='[2]各校各专业人数 （防止重复'!$D:$D)*(G385='[2]各校各专业人数 （防止重复'!$G:$G))</f>
        <v>1</v>
      </c>
    </row>
    <row r="386" ht="15.75" spans="1:26">
      <c r="A386">
        <f t="shared" si="58"/>
        <v>381</v>
      </c>
      <c r="B386" s="317" t="s">
        <v>323</v>
      </c>
      <c r="C386" t="s">
        <v>324</v>
      </c>
      <c r="D386" s="88" t="s">
        <v>32</v>
      </c>
      <c r="E386" s="88">
        <v>1</v>
      </c>
      <c r="F386" s="88" t="s">
        <v>161</v>
      </c>
      <c r="G386" s="88" t="s">
        <v>162</v>
      </c>
      <c r="H386" s="132" t="s">
        <v>222</v>
      </c>
      <c r="I386" s="88" t="s">
        <v>67</v>
      </c>
      <c r="J386" s="103">
        <v>3</v>
      </c>
      <c r="K386" s="88">
        <v>8960</v>
      </c>
      <c r="L386" s="91" t="s">
        <v>68</v>
      </c>
      <c r="M386" s="88">
        <v>237</v>
      </c>
      <c r="N386" s="88">
        <v>50</v>
      </c>
      <c r="O386" s="88">
        <v>23</v>
      </c>
      <c r="P386" s="88">
        <v>245</v>
      </c>
      <c r="Q386" s="88">
        <v>178</v>
      </c>
      <c r="R386" s="88">
        <v>90</v>
      </c>
      <c r="S386" s="88"/>
      <c r="T386" t="str">
        <f t="shared" si="55"/>
        <v>0515</v>
      </c>
      <c r="U386" t="e">
        <f>IF((G386=VLOOKUP(T386,#REF!,2,0)),1,0)</f>
        <v>#REF!</v>
      </c>
      <c r="V386">
        <f>SUMPRODUCT((B386=[1]Sheet1!$B:$B)*(G386=[1]Sheet1!$G:$G))</f>
        <v>1</v>
      </c>
      <c r="W386" t="e">
        <f>VLOOKUP(G386,#REF!,4,0)</f>
        <v>#REF!</v>
      </c>
      <c r="X386" t="e">
        <f>VLOOKUP(G386,#REF!,5,0)</f>
        <v>#REF!</v>
      </c>
      <c r="Y386" t="e">
        <f>VLOOKUP(G386,#REF!,6,0)</f>
        <v>#REF!</v>
      </c>
      <c r="Z386">
        <f>SUMPRODUCT((B386='[2]各校各专业人数 （防止重复'!$D:$D)*(G386='[2]各校各专业人数 （防止重复'!$G:$G))</f>
        <v>1</v>
      </c>
    </row>
    <row r="387" ht="15.75" spans="1:26">
      <c r="A387">
        <f t="shared" ref="A387:A396" si="59">ROW()-5</f>
        <v>382</v>
      </c>
      <c r="B387" s="317" t="s">
        <v>323</v>
      </c>
      <c r="C387" t="s">
        <v>324</v>
      </c>
      <c r="D387" s="88" t="s">
        <v>32</v>
      </c>
      <c r="E387" s="88">
        <v>2</v>
      </c>
      <c r="F387" s="88" t="s">
        <v>223</v>
      </c>
      <c r="G387" s="88" t="s">
        <v>224</v>
      </c>
      <c r="H387" s="88"/>
      <c r="I387" s="88" t="s">
        <v>67</v>
      </c>
      <c r="J387" s="103">
        <v>3</v>
      </c>
      <c r="K387" s="88">
        <v>8960</v>
      </c>
      <c r="L387" s="91" t="s">
        <v>68</v>
      </c>
      <c r="M387" s="88">
        <v>81</v>
      </c>
      <c r="N387" s="88">
        <v>62</v>
      </c>
      <c r="O387" s="88">
        <v>15</v>
      </c>
      <c r="P387" s="88">
        <v>120</v>
      </c>
      <c r="Q387" s="88">
        <v>62</v>
      </c>
      <c r="R387" s="88">
        <v>70</v>
      </c>
      <c r="S387" s="88"/>
      <c r="T387" t="str">
        <f t="shared" si="55"/>
        <v>1302</v>
      </c>
      <c r="U387" t="e">
        <f>IF((G387=VLOOKUP(T387,#REF!,2,0)),1,0)</f>
        <v>#REF!</v>
      </c>
      <c r="V387">
        <f>SUMPRODUCT((B387=[1]Sheet1!$B:$B)*(G387=[1]Sheet1!$G:$G))</f>
        <v>1</v>
      </c>
      <c r="W387" t="e">
        <f>VLOOKUP(G387,#REF!,4,0)</f>
        <v>#REF!</v>
      </c>
      <c r="X387" t="e">
        <f>VLOOKUP(G387,#REF!,5,0)</f>
        <v>#REF!</v>
      </c>
      <c r="Y387" t="e">
        <f>VLOOKUP(G387,#REF!,6,0)</f>
        <v>#REF!</v>
      </c>
      <c r="Z387">
        <f>SUMPRODUCT((B387='[2]各校各专业人数 （防止重复'!$D:$D)*(G387='[2]各校各专业人数 （防止重复'!$G:$G))</f>
        <v>1</v>
      </c>
    </row>
    <row r="388" ht="15.75" spans="1:26">
      <c r="A388">
        <f t="shared" si="59"/>
        <v>383</v>
      </c>
      <c r="B388" s="317" t="s">
        <v>323</v>
      </c>
      <c r="C388" t="s">
        <v>324</v>
      </c>
      <c r="D388" s="88" t="s">
        <v>32</v>
      </c>
      <c r="E388" s="88">
        <v>3</v>
      </c>
      <c r="F388" s="88" t="s">
        <v>225</v>
      </c>
      <c r="G388" s="88" t="s">
        <v>226</v>
      </c>
      <c r="H388" s="88"/>
      <c r="I388" s="88" t="s">
        <v>67</v>
      </c>
      <c r="J388" s="103">
        <v>3</v>
      </c>
      <c r="K388" s="88">
        <v>8960</v>
      </c>
      <c r="L388" s="91" t="s">
        <v>68</v>
      </c>
      <c r="M388" s="88">
        <v>77</v>
      </c>
      <c r="N388" s="88">
        <v>33</v>
      </c>
      <c r="O388" s="88">
        <v>0</v>
      </c>
      <c r="P388" s="88">
        <v>77</v>
      </c>
      <c r="Q388" s="88">
        <v>51</v>
      </c>
      <c r="R388" s="88">
        <v>60</v>
      </c>
      <c r="S388" s="88"/>
      <c r="T388" t="str">
        <f t="shared" si="55"/>
        <v>1307</v>
      </c>
      <c r="U388" t="e">
        <f>IF((G388=VLOOKUP(T388,#REF!,2,0)),1,0)</f>
        <v>#REF!</v>
      </c>
      <c r="V388">
        <f>SUMPRODUCT((B388=[1]Sheet1!$B:$B)*(G388=[1]Sheet1!$G:$G))</f>
        <v>1</v>
      </c>
      <c r="W388" t="e">
        <f>VLOOKUP(G388,#REF!,4,0)</f>
        <v>#REF!</v>
      </c>
      <c r="X388" t="e">
        <f>VLOOKUP(G388,#REF!,5,0)</f>
        <v>#REF!</v>
      </c>
      <c r="Y388" t="e">
        <f>VLOOKUP(G388,#REF!,6,0)</f>
        <v>#REF!</v>
      </c>
      <c r="Z388">
        <f>SUMPRODUCT((B388='[2]各校各专业人数 （防止重复'!$D:$D)*(G388='[2]各校各专业人数 （防止重复'!$G:$G))</f>
        <v>1</v>
      </c>
    </row>
    <row r="389" ht="15.75" spans="1:26">
      <c r="A389">
        <f t="shared" si="59"/>
        <v>384</v>
      </c>
      <c r="B389" s="317" t="s">
        <v>323</v>
      </c>
      <c r="C389" t="s">
        <v>324</v>
      </c>
      <c r="D389" s="88" t="s">
        <v>32</v>
      </c>
      <c r="E389" s="88">
        <v>4</v>
      </c>
      <c r="F389" s="88" t="s">
        <v>74</v>
      </c>
      <c r="G389" s="88" t="s">
        <v>75</v>
      </c>
      <c r="H389" s="88"/>
      <c r="I389" s="88" t="s">
        <v>67</v>
      </c>
      <c r="J389" s="103">
        <v>3</v>
      </c>
      <c r="K389" s="88">
        <v>8960</v>
      </c>
      <c r="L389" s="91" t="s">
        <v>68</v>
      </c>
      <c r="M389" s="88">
        <v>0</v>
      </c>
      <c r="N389" s="88">
        <v>38</v>
      </c>
      <c r="O389" s="88">
        <v>34</v>
      </c>
      <c r="P389" s="88">
        <v>61</v>
      </c>
      <c r="Q389" s="88">
        <v>0</v>
      </c>
      <c r="R389" s="88">
        <v>35</v>
      </c>
      <c r="S389" s="88"/>
      <c r="T389" t="str">
        <f t="shared" si="55"/>
        <v>0301</v>
      </c>
      <c r="U389" t="e">
        <f>IF((G389=VLOOKUP(T389,#REF!,2,0)),1,0)</f>
        <v>#REF!</v>
      </c>
      <c r="V389">
        <f>SUMPRODUCT((B389=[1]Sheet1!$B:$B)*(G389=[1]Sheet1!$G:$G))</f>
        <v>2</v>
      </c>
      <c r="W389" t="e">
        <f>VLOOKUP(G389,#REF!,4,0)</f>
        <v>#REF!</v>
      </c>
      <c r="X389" t="e">
        <f>VLOOKUP(G389,#REF!,5,0)</f>
        <v>#REF!</v>
      </c>
      <c r="Y389" t="e">
        <f>VLOOKUP(G389,#REF!,6,0)</f>
        <v>#REF!</v>
      </c>
      <c r="Z389">
        <f>SUMPRODUCT((B389='[2]各校各专业人数 （防止重复'!$D:$D)*(G389='[2]各校各专业人数 （防止重复'!$G:$G))</f>
        <v>1</v>
      </c>
    </row>
    <row r="390" ht="15.75" spans="1:26">
      <c r="A390">
        <f t="shared" si="59"/>
        <v>385</v>
      </c>
      <c r="B390" s="317" t="s">
        <v>323</v>
      </c>
      <c r="C390" t="s">
        <v>324</v>
      </c>
      <c r="D390" s="88" t="s">
        <v>32</v>
      </c>
      <c r="E390" s="88">
        <v>5</v>
      </c>
      <c r="F390" s="88" t="s">
        <v>146</v>
      </c>
      <c r="G390" s="88" t="s">
        <v>147</v>
      </c>
      <c r="H390" s="88"/>
      <c r="I390" s="88" t="s">
        <v>67</v>
      </c>
      <c r="J390" s="103">
        <v>3</v>
      </c>
      <c r="K390" s="88">
        <v>8960</v>
      </c>
      <c r="L390" s="91" t="s">
        <v>68</v>
      </c>
      <c r="M390" s="88">
        <v>111</v>
      </c>
      <c r="N390" s="88">
        <v>75</v>
      </c>
      <c r="O390" s="88">
        <v>0</v>
      </c>
      <c r="P390" s="88">
        <v>148</v>
      </c>
      <c r="Q390" s="88">
        <v>92</v>
      </c>
      <c r="R390" s="88">
        <v>35</v>
      </c>
      <c r="S390" s="88"/>
      <c r="T390" t="str">
        <f t="shared" si="55"/>
        <v>0306</v>
      </c>
      <c r="U390" t="e">
        <f>IF((G390=VLOOKUP(T390,#REF!,2,0)),1,0)</f>
        <v>#REF!</v>
      </c>
      <c r="V390">
        <f>SUMPRODUCT((B390=[1]Sheet1!$B:$B)*(G390=[1]Sheet1!$G:$G))</f>
        <v>1</v>
      </c>
      <c r="W390" t="e">
        <f>VLOOKUP(G390,#REF!,4,0)</f>
        <v>#REF!</v>
      </c>
      <c r="X390" t="e">
        <f>VLOOKUP(G390,#REF!,5,0)</f>
        <v>#REF!</v>
      </c>
      <c r="Y390" t="e">
        <f>VLOOKUP(G390,#REF!,6,0)</f>
        <v>#REF!</v>
      </c>
      <c r="Z390">
        <f>SUMPRODUCT((B390='[2]各校各专业人数 （防止重复'!$D:$D)*(G390='[2]各校各专业人数 （防止重复'!$G:$G))</f>
        <v>1</v>
      </c>
    </row>
    <row r="391" ht="15.75" spans="1:26">
      <c r="A391">
        <f t="shared" si="59"/>
        <v>386</v>
      </c>
      <c r="B391" s="317" t="s">
        <v>323</v>
      </c>
      <c r="C391" t="s">
        <v>324</v>
      </c>
      <c r="D391" s="88" t="s">
        <v>32</v>
      </c>
      <c r="E391" s="88">
        <v>6</v>
      </c>
      <c r="F391" s="88" t="s">
        <v>249</v>
      </c>
      <c r="G391" s="88" t="s">
        <v>250</v>
      </c>
      <c r="H391" s="88"/>
      <c r="I391" s="88" t="s">
        <v>67</v>
      </c>
      <c r="J391" s="103">
        <v>3</v>
      </c>
      <c r="K391" s="88">
        <v>8960</v>
      </c>
      <c r="L391" s="91" t="s">
        <v>68</v>
      </c>
      <c r="M391" s="88">
        <v>53</v>
      </c>
      <c r="N391" s="88">
        <v>0</v>
      </c>
      <c r="O391" s="88">
        <v>0</v>
      </c>
      <c r="P391" s="88">
        <v>45</v>
      </c>
      <c r="Q391" s="88">
        <v>45</v>
      </c>
      <c r="R391" s="88">
        <v>35</v>
      </c>
      <c r="S391" s="88"/>
      <c r="T391" t="str">
        <f t="shared" si="55"/>
        <v>1405</v>
      </c>
      <c r="U391" t="e">
        <f>IF((G391=VLOOKUP(T391,#REF!,2,0)),1,0)</f>
        <v>#REF!</v>
      </c>
      <c r="V391">
        <f>SUMPRODUCT((B391=[1]Sheet1!$B:$B)*(G391=[1]Sheet1!$G:$G))</f>
        <v>1</v>
      </c>
      <c r="W391" t="e">
        <f>VLOOKUP(G391,#REF!,4,0)</f>
        <v>#REF!</v>
      </c>
      <c r="X391" t="e">
        <f>VLOOKUP(G391,#REF!,5,0)</f>
        <v>#REF!</v>
      </c>
      <c r="Y391" t="e">
        <f>VLOOKUP(G391,#REF!,6,0)</f>
        <v>#REF!</v>
      </c>
      <c r="Z391">
        <f>SUMPRODUCT((B391='[2]各校各专业人数 （防止重复'!$D:$D)*(G391='[2]各校各专业人数 （防止重复'!$G:$G))</f>
        <v>1</v>
      </c>
    </row>
    <row r="392" ht="15.75" spans="1:26">
      <c r="A392">
        <f t="shared" si="59"/>
        <v>387</v>
      </c>
      <c r="B392" s="317" t="s">
        <v>323</v>
      </c>
      <c r="C392" t="s">
        <v>324</v>
      </c>
      <c r="D392" s="88" t="s">
        <v>32</v>
      </c>
      <c r="E392" s="88">
        <v>7</v>
      </c>
      <c r="F392" s="88" t="s">
        <v>96</v>
      </c>
      <c r="G392" s="88" t="s">
        <v>60</v>
      </c>
      <c r="H392" s="88"/>
      <c r="I392" s="88" t="s">
        <v>67</v>
      </c>
      <c r="J392" s="103">
        <v>3</v>
      </c>
      <c r="K392" s="88">
        <v>8960</v>
      </c>
      <c r="L392" s="91" t="s">
        <v>68</v>
      </c>
      <c r="M392" s="88">
        <v>59</v>
      </c>
      <c r="N392" s="88">
        <v>51</v>
      </c>
      <c r="O392" s="88">
        <v>18</v>
      </c>
      <c r="P392" s="88">
        <v>84</v>
      </c>
      <c r="Q392" s="88">
        <v>36</v>
      </c>
      <c r="R392" s="88">
        <v>35</v>
      </c>
      <c r="S392" s="88"/>
      <c r="T392" t="str">
        <f t="shared" si="55"/>
        <v>0603</v>
      </c>
      <c r="U392" t="e">
        <f>IF((G392=VLOOKUP(T392,#REF!,2,0)),1,0)</f>
        <v>#REF!</v>
      </c>
      <c r="V392">
        <f>SUMPRODUCT((B392=[1]Sheet1!$B:$B)*(G392=[1]Sheet1!$G:$G))</f>
        <v>2</v>
      </c>
      <c r="W392" t="e">
        <f>VLOOKUP(G392,#REF!,4,0)</f>
        <v>#REF!</v>
      </c>
      <c r="X392" t="e">
        <f>VLOOKUP(G392,#REF!,5,0)</f>
        <v>#REF!</v>
      </c>
      <c r="Y392" t="e">
        <f>VLOOKUP(G392,#REF!,6,0)</f>
        <v>#REF!</v>
      </c>
      <c r="Z392">
        <f>SUMPRODUCT((B392='[2]各校各专业人数 （防止重复'!$D:$D)*(G392='[2]各校各专业人数 （防止重复'!$G:$G))</f>
        <v>1</v>
      </c>
    </row>
    <row r="393" ht="15.75" spans="1:26">
      <c r="A393">
        <f t="shared" si="59"/>
        <v>388</v>
      </c>
      <c r="B393" s="317" t="s">
        <v>323</v>
      </c>
      <c r="C393" t="s">
        <v>324</v>
      </c>
      <c r="D393" s="88" t="s">
        <v>32</v>
      </c>
      <c r="E393" s="88">
        <v>8</v>
      </c>
      <c r="F393" s="88" t="s">
        <v>81</v>
      </c>
      <c r="G393" s="88" t="s">
        <v>56</v>
      </c>
      <c r="H393" s="88"/>
      <c r="I393" s="88" t="s">
        <v>67</v>
      </c>
      <c r="J393" s="103">
        <v>3</v>
      </c>
      <c r="K393" s="88">
        <v>8960</v>
      </c>
      <c r="L393" s="91" t="s">
        <v>68</v>
      </c>
      <c r="M393" s="88">
        <v>145</v>
      </c>
      <c r="N393" s="88">
        <v>67</v>
      </c>
      <c r="O393" s="88">
        <v>45</v>
      </c>
      <c r="P393" s="88">
        <v>173</v>
      </c>
      <c r="Q393" s="88">
        <v>79</v>
      </c>
      <c r="R393" s="88">
        <v>50</v>
      </c>
      <c r="S393" s="88"/>
      <c r="T393" t="str">
        <f t="shared" si="55"/>
        <v>0403</v>
      </c>
      <c r="U393" t="e">
        <f>IF((G393=VLOOKUP(T393,#REF!,2,0)),1,0)</f>
        <v>#REF!</v>
      </c>
      <c r="V393">
        <f>SUMPRODUCT((B393=[1]Sheet1!$B:$B)*(G393=[1]Sheet1!$G:$G))</f>
        <v>2</v>
      </c>
      <c r="W393" t="e">
        <f>VLOOKUP(G393,#REF!,4,0)</f>
        <v>#REF!</v>
      </c>
      <c r="X393" t="e">
        <f>VLOOKUP(G393,#REF!,5,0)</f>
        <v>#REF!</v>
      </c>
      <c r="Y393" t="e">
        <f>VLOOKUP(G393,#REF!,6,0)</f>
        <v>#REF!</v>
      </c>
      <c r="Z393">
        <f>SUMPRODUCT((B393='[2]各校各专业人数 （防止重复'!$D:$D)*(G393='[2]各校各专业人数 （防止重复'!$G:$G))</f>
        <v>1</v>
      </c>
    </row>
    <row r="394" ht="15.75" spans="1:26">
      <c r="A394">
        <f t="shared" si="59"/>
        <v>389</v>
      </c>
      <c r="B394" s="317" t="s">
        <v>323</v>
      </c>
      <c r="C394" t="s">
        <v>324</v>
      </c>
      <c r="D394" s="119" t="s">
        <v>32</v>
      </c>
      <c r="E394" s="119">
        <v>9</v>
      </c>
      <c r="F394" s="119" t="s">
        <v>82</v>
      </c>
      <c r="G394" s="119" t="s">
        <v>83</v>
      </c>
      <c r="H394" s="119"/>
      <c r="I394" s="119" t="s">
        <v>67</v>
      </c>
      <c r="J394" s="103">
        <v>3</v>
      </c>
      <c r="K394" s="119">
        <v>8960</v>
      </c>
      <c r="L394" s="91" t="s">
        <v>68</v>
      </c>
      <c r="M394" s="119">
        <v>0</v>
      </c>
      <c r="N394" s="119">
        <v>0</v>
      </c>
      <c r="O394" s="119">
        <v>0</v>
      </c>
      <c r="P394" s="119">
        <v>0</v>
      </c>
      <c r="Q394" s="119">
        <v>0</v>
      </c>
      <c r="R394" s="119">
        <v>70</v>
      </c>
      <c r="S394" s="119" t="s">
        <v>155</v>
      </c>
      <c r="T394" t="str">
        <f t="shared" si="55"/>
        <v>0435</v>
      </c>
      <c r="U394" t="e">
        <f>IF((G394=VLOOKUP(T394,#REF!,2,0)),1,0)</f>
        <v>#REF!</v>
      </c>
      <c r="V394">
        <f>SUMPRODUCT((B394=[1]Sheet1!$B:$B)*(G394=[1]Sheet1!$G:$G))</f>
        <v>0</v>
      </c>
      <c r="W394" t="e">
        <f>VLOOKUP(G394,#REF!,4,0)</f>
        <v>#REF!</v>
      </c>
      <c r="X394" t="e">
        <f>VLOOKUP(G394,#REF!,5,0)</f>
        <v>#REF!</v>
      </c>
      <c r="Y394" t="e">
        <f>VLOOKUP(G394,#REF!,6,0)</f>
        <v>#REF!</v>
      </c>
      <c r="Z394">
        <f>SUMPRODUCT((B394='[2]各校各专业人数 （防止重复'!$D:$D)*(G394='[2]各校各专业人数 （防止重复'!$G:$G))</f>
        <v>0</v>
      </c>
    </row>
    <row r="395" ht="15.75" spans="1:26">
      <c r="A395">
        <f t="shared" si="59"/>
        <v>390</v>
      </c>
      <c r="B395" s="317" t="s">
        <v>323</v>
      </c>
      <c r="C395" t="s">
        <v>324</v>
      </c>
      <c r="D395" s="88" t="s">
        <v>32</v>
      </c>
      <c r="E395" s="88">
        <v>10</v>
      </c>
      <c r="F395" s="88" t="s">
        <v>105</v>
      </c>
      <c r="G395" s="88" t="s">
        <v>64</v>
      </c>
      <c r="H395" s="89" t="s">
        <v>106</v>
      </c>
      <c r="I395" s="88" t="s">
        <v>67</v>
      </c>
      <c r="J395" s="103">
        <v>3</v>
      </c>
      <c r="K395" s="88">
        <v>8960</v>
      </c>
      <c r="L395" s="91" t="s">
        <v>68</v>
      </c>
      <c r="M395" s="88">
        <v>70</v>
      </c>
      <c r="N395" s="88">
        <v>0</v>
      </c>
      <c r="O395" s="88">
        <v>0</v>
      </c>
      <c r="P395" s="88">
        <v>42</v>
      </c>
      <c r="Q395" s="88">
        <v>42</v>
      </c>
      <c r="R395" s="88">
        <v>15</v>
      </c>
      <c r="S395" s="88"/>
      <c r="T395" t="str">
        <f t="shared" si="55"/>
        <v>1501</v>
      </c>
      <c r="U395" t="e">
        <f>IF((G395=VLOOKUP(T395,#REF!,2,0)),1,0)</f>
        <v>#REF!</v>
      </c>
      <c r="V395">
        <f>SUMPRODUCT((B395=[1]Sheet1!$B:$B)*(G395=[1]Sheet1!$G:$G))</f>
        <v>1</v>
      </c>
      <c r="W395" t="e">
        <f>VLOOKUP(G395,#REF!,4,0)</f>
        <v>#REF!</v>
      </c>
      <c r="X395" t="e">
        <f>VLOOKUP(G395,#REF!,5,0)</f>
        <v>#REF!</v>
      </c>
      <c r="Y395" t="e">
        <f>VLOOKUP(G395,#REF!,6,0)</f>
        <v>#REF!</v>
      </c>
      <c r="Z395">
        <f>SUMPRODUCT((B395='[2]各校各专业人数 （防止重复'!$D:$D)*(G395='[2]各校各专业人数 （防止重复'!$G:$G))</f>
        <v>1</v>
      </c>
    </row>
    <row r="396" ht="15.75" spans="1:26">
      <c r="A396">
        <f t="shared" si="59"/>
        <v>391</v>
      </c>
      <c r="B396" s="317" t="s">
        <v>323</v>
      </c>
      <c r="C396" t="s">
        <v>324</v>
      </c>
      <c r="D396" s="88" t="s">
        <v>32</v>
      </c>
      <c r="E396" s="88">
        <v>11</v>
      </c>
      <c r="F396" s="88" t="s">
        <v>84</v>
      </c>
      <c r="G396" s="88" t="s">
        <v>85</v>
      </c>
      <c r="H396" s="88"/>
      <c r="I396" s="88" t="s">
        <v>67</v>
      </c>
      <c r="J396" s="103">
        <v>3</v>
      </c>
      <c r="K396" s="88">
        <v>8960</v>
      </c>
      <c r="L396" s="91" t="s">
        <v>68</v>
      </c>
      <c r="M396" s="88">
        <v>0</v>
      </c>
      <c r="N396" s="88">
        <v>0</v>
      </c>
      <c r="O396" s="88">
        <v>0</v>
      </c>
      <c r="P396" s="88">
        <f>SUM(M396:O396)</f>
        <v>0</v>
      </c>
      <c r="Q396" s="88">
        <v>0</v>
      </c>
      <c r="R396" s="88">
        <v>30</v>
      </c>
      <c r="S396" s="88"/>
      <c r="T396" t="str">
        <f t="shared" si="55"/>
        <v>0439</v>
      </c>
      <c r="U396" t="e">
        <f>IF((G396=VLOOKUP(T396,#REF!,2,0)),1,0)</f>
        <v>#REF!</v>
      </c>
      <c r="V396">
        <f>SUMPRODUCT((B396=[1]Sheet1!$B:$B)*(G396=[1]Sheet1!$G:$G))</f>
        <v>1</v>
      </c>
      <c r="W396" t="e">
        <f>VLOOKUP(G396,#REF!,4,0)</f>
        <v>#REF!</v>
      </c>
      <c r="X396" t="e">
        <f>VLOOKUP(G396,#REF!,5,0)</f>
        <v>#REF!</v>
      </c>
      <c r="Y396" t="e">
        <f>VLOOKUP(G396,#REF!,6,0)</f>
        <v>#REF!</v>
      </c>
      <c r="Z396">
        <f>SUMPRODUCT((B396='[2]各校各专业人数 （防止重复'!$D:$D)*(G396='[2]各校各专业人数 （防止重复'!$G:$G))</f>
        <v>0</v>
      </c>
    </row>
    <row r="397" ht="15.75" spans="1:26">
      <c r="A397">
        <f t="shared" ref="A397:A406" si="60">ROW()-5</f>
        <v>392</v>
      </c>
      <c r="B397" s="317" t="s">
        <v>323</v>
      </c>
      <c r="C397" t="s">
        <v>324</v>
      </c>
      <c r="D397" s="88" t="s">
        <v>32</v>
      </c>
      <c r="E397" s="88">
        <v>12</v>
      </c>
      <c r="F397" s="88" t="s">
        <v>188</v>
      </c>
      <c r="G397" s="88" t="s">
        <v>151</v>
      </c>
      <c r="H397" s="88"/>
      <c r="I397" s="88" t="s">
        <v>67</v>
      </c>
      <c r="J397" s="103">
        <v>3</v>
      </c>
      <c r="K397" s="88">
        <v>8960</v>
      </c>
      <c r="L397" s="91" t="s">
        <v>68</v>
      </c>
      <c r="M397" s="88">
        <v>51</v>
      </c>
      <c r="N397" s="88">
        <v>21</v>
      </c>
      <c r="O397" s="88">
        <v>0</v>
      </c>
      <c r="P397" s="88">
        <v>51</v>
      </c>
      <c r="Q397" s="88">
        <v>34</v>
      </c>
      <c r="R397" s="88">
        <v>25</v>
      </c>
      <c r="S397" s="88"/>
      <c r="T397" t="str">
        <f t="shared" si="55"/>
        <v>0510</v>
      </c>
      <c r="U397" t="e">
        <f>IF((G397=VLOOKUP(T397,#REF!,2,0)),1,0)</f>
        <v>#REF!</v>
      </c>
      <c r="V397">
        <f>SUMPRODUCT((B397=[1]Sheet1!$B:$B)*(G397=[1]Sheet1!$G:$G))</f>
        <v>1</v>
      </c>
      <c r="W397" t="e">
        <f>VLOOKUP(G397,#REF!,4,0)</f>
        <v>#REF!</v>
      </c>
      <c r="X397" t="e">
        <f>VLOOKUP(G397,#REF!,5,0)</f>
        <v>#REF!</v>
      </c>
      <c r="Y397" t="e">
        <f>VLOOKUP(G397,#REF!,6,0)</f>
        <v>#REF!</v>
      </c>
      <c r="Z397">
        <f>SUMPRODUCT((B397='[2]各校各专业人数 （防止重复'!$D:$D)*(G397='[2]各校各专业人数 （防止重复'!$G:$G))</f>
        <v>1</v>
      </c>
    </row>
    <row r="398" ht="15.75" spans="1:26">
      <c r="A398">
        <f t="shared" si="60"/>
        <v>393</v>
      </c>
      <c r="B398" s="317" t="s">
        <v>323</v>
      </c>
      <c r="C398" t="s">
        <v>324</v>
      </c>
      <c r="D398" s="88" t="s">
        <v>32</v>
      </c>
      <c r="E398" s="88">
        <v>13</v>
      </c>
      <c r="F398" s="88" t="s">
        <v>86</v>
      </c>
      <c r="G398" s="88" t="s">
        <v>87</v>
      </c>
      <c r="H398" s="88"/>
      <c r="I398" s="88" t="s">
        <v>67</v>
      </c>
      <c r="J398" s="103">
        <v>3</v>
      </c>
      <c r="K398" s="88">
        <v>8960</v>
      </c>
      <c r="L398" s="91" t="s">
        <v>68</v>
      </c>
      <c r="M398" s="88">
        <v>63</v>
      </c>
      <c r="N398" s="88">
        <v>39</v>
      </c>
      <c r="O398" s="88">
        <v>19</v>
      </c>
      <c r="P398" s="88">
        <v>101</v>
      </c>
      <c r="Q398" s="88">
        <v>44</v>
      </c>
      <c r="R398" s="88">
        <v>45</v>
      </c>
      <c r="S398" s="88"/>
      <c r="T398" t="str">
        <f t="shared" si="55"/>
        <v>0501</v>
      </c>
      <c r="U398" t="e">
        <f>IF((G398=VLOOKUP(T398,#REF!,2,0)),1,0)</f>
        <v>#REF!</v>
      </c>
      <c r="V398">
        <f>SUMPRODUCT((B398=[1]Sheet1!$B:$B)*(G398=[1]Sheet1!$G:$G))</f>
        <v>2</v>
      </c>
      <c r="W398" t="e">
        <f>VLOOKUP(G398,#REF!,4,0)</f>
        <v>#REF!</v>
      </c>
      <c r="X398" t="e">
        <f>VLOOKUP(G398,#REF!,5,0)</f>
        <v>#REF!</v>
      </c>
      <c r="Y398" t="e">
        <f>VLOOKUP(G398,#REF!,6,0)</f>
        <v>#REF!</v>
      </c>
      <c r="Z398">
        <f>SUMPRODUCT((B398='[2]各校各专业人数 （防止重复'!$D:$D)*(G398='[2]各校各专业人数 （防止重复'!$G:$G))</f>
        <v>1</v>
      </c>
    </row>
    <row r="399" ht="15.75" spans="1:26">
      <c r="A399">
        <f t="shared" si="60"/>
        <v>394</v>
      </c>
      <c r="B399" s="317" t="s">
        <v>323</v>
      </c>
      <c r="C399" t="s">
        <v>324</v>
      </c>
      <c r="D399" s="88" t="s">
        <v>32</v>
      </c>
      <c r="E399" s="88">
        <v>14</v>
      </c>
      <c r="F399" s="88" t="s">
        <v>88</v>
      </c>
      <c r="G399" s="88" t="s">
        <v>89</v>
      </c>
      <c r="H399" s="88"/>
      <c r="I399" s="88" t="s">
        <v>67</v>
      </c>
      <c r="J399" s="103">
        <v>3</v>
      </c>
      <c r="K399" s="88">
        <v>8960</v>
      </c>
      <c r="L399" s="91" t="s">
        <v>68</v>
      </c>
      <c r="M399" s="88">
        <v>42</v>
      </c>
      <c r="N399" s="88">
        <v>39</v>
      </c>
      <c r="O399" s="88">
        <v>25</v>
      </c>
      <c r="P399" s="88">
        <v>70</v>
      </c>
      <c r="Q399" s="88">
        <v>21</v>
      </c>
      <c r="R399" s="88">
        <v>50</v>
      </c>
      <c r="S399" s="88"/>
      <c r="T399" t="str">
        <f t="shared" si="55"/>
        <v>0503</v>
      </c>
      <c r="U399" t="e">
        <f>IF((G399=VLOOKUP(T399,#REF!,2,0)),1,0)</f>
        <v>#REF!</v>
      </c>
      <c r="V399">
        <f>SUMPRODUCT((B399=[1]Sheet1!$B:$B)*(G399=[1]Sheet1!$G:$G))</f>
        <v>1</v>
      </c>
      <c r="W399" t="e">
        <f>VLOOKUP(G399,#REF!,4,0)</f>
        <v>#REF!</v>
      </c>
      <c r="X399" t="e">
        <f>VLOOKUP(G399,#REF!,5,0)</f>
        <v>#REF!</v>
      </c>
      <c r="Y399" t="e">
        <f>VLOOKUP(G399,#REF!,6,0)</f>
        <v>#REF!</v>
      </c>
      <c r="Z399">
        <f>SUMPRODUCT((B399='[2]各校各专业人数 （防止重复'!$D:$D)*(G399='[2]各校各专业人数 （防止重复'!$G:$G))</f>
        <v>1</v>
      </c>
    </row>
    <row r="400" ht="15.75" spans="1:26">
      <c r="A400">
        <f t="shared" si="60"/>
        <v>395</v>
      </c>
      <c r="B400" s="317" t="s">
        <v>323</v>
      </c>
      <c r="C400" t="s">
        <v>324</v>
      </c>
      <c r="D400" s="88" t="s">
        <v>32</v>
      </c>
      <c r="E400" s="88">
        <v>15</v>
      </c>
      <c r="F400" s="88" t="s">
        <v>277</v>
      </c>
      <c r="G400" s="88" t="s">
        <v>126</v>
      </c>
      <c r="H400" s="88"/>
      <c r="I400" s="88" t="s">
        <v>67</v>
      </c>
      <c r="J400" s="103">
        <v>3</v>
      </c>
      <c r="K400" s="88">
        <v>6000</v>
      </c>
      <c r="L400" s="91" t="s">
        <v>68</v>
      </c>
      <c r="M400" s="88">
        <v>51</v>
      </c>
      <c r="N400" s="88">
        <v>49</v>
      </c>
      <c r="O400" s="88">
        <v>29</v>
      </c>
      <c r="P400" s="88">
        <v>89</v>
      </c>
      <c r="Q400" s="88">
        <v>20</v>
      </c>
      <c r="R400" s="88">
        <v>70</v>
      </c>
      <c r="S400" s="88"/>
      <c r="T400" t="str">
        <f t="shared" si="55"/>
        <v>0526</v>
      </c>
      <c r="U400" t="e">
        <f>IF((G400=VLOOKUP(T400,#REF!,2,0)),1,0)</f>
        <v>#REF!</v>
      </c>
      <c r="V400">
        <f>SUMPRODUCT((B400=[1]Sheet1!$B:$B)*(G400=[1]Sheet1!$G:$G))</f>
        <v>1</v>
      </c>
      <c r="W400" t="e">
        <f>VLOOKUP(G400,#REF!,4,0)</f>
        <v>#REF!</v>
      </c>
      <c r="X400" t="e">
        <f>VLOOKUP(G400,#REF!,5,0)</f>
        <v>#REF!</v>
      </c>
      <c r="Y400" t="e">
        <f>VLOOKUP(G400,#REF!,6,0)</f>
        <v>#REF!</v>
      </c>
      <c r="Z400">
        <f>SUMPRODUCT((B400='[2]各校各专业人数 （防止重复'!$D:$D)*(G400='[2]各校各专业人数 （防止重复'!$G:$G))</f>
        <v>1</v>
      </c>
    </row>
    <row r="401" ht="15.75" spans="1:26">
      <c r="A401">
        <f t="shared" si="60"/>
        <v>396</v>
      </c>
      <c r="B401" s="317" t="s">
        <v>323</v>
      </c>
      <c r="C401" t="s">
        <v>324</v>
      </c>
      <c r="D401" s="88" t="s">
        <v>32</v>
      </c>
      <c r="E401" s="88">
        <v>16</v>
      </c>
      <c r="F401" s="88" t="s">
        <v>71</v>
      </c>
      <c r="G401" s="88" t="s">
        <v>72</v>
      </c>
      <c r="H401" s="88"/>
      <c r="I401" s="88" t="s">
        <v>67</v>
      </c>
      <c r="J401" s="103">
        <v>3</v>
      </c>
      <c r="K401" s="88">
        <v>8960</v>
      </c>
      <c r="L401" s="91" t="s">
        <v>68</v>
      </c>
      <c r="M401" s="88">
        <v>0</v>
      </c>
      <c r="N401" s="88">
        <v>0</v>
      </c>
      <c r="O401" s="88">
        <v>0</v>
      </c>
      <c r="P401" s="88">
        <v>0</v>
      </c>
      <c r="Q401" s="88">
        <v>0</v>
      </c>
      <c r="R401" s="88">
        <v>45</v>
      </c>
      <c r="S401" s="88"/>
      <c r="T401" t="str">
        <f t="shared" si="55"/>
        <v>0127</v>
      </c>
      <c r="U401" t="e">
        <f>IF((G401=VLOOKUP(T401,#REF!,2,0)),1,0)</f>
        <v>#REF!</v>
      </c>
      <c r="V401">
        <f>SUMPRODUCT((B401=[1]Sheet1!$B:$B)*(G401=[1]Sheet1!$G:$G))</f>
        <v>0</v>
      </c>
      <c r="W401" t="e">
        <f>VLOOKUP(G401,#REF!,4,0)</f>
        <v>#REF!</v>
      </c>
      <c r="X401" t="e">
        <f>VLOOKUP(G401,#REF!,5,0)</f>
        <v>#REF!</v>
      </c>
      <c r="Y401" t="e">
        <f>VLOOKUP(G401,#REF!,6,0)</f>
        <v>#REF!</v>
      </c>
      <c r="Z401">
        <f>SUMPRODUCT((B401='[2]各校各专业人数 （防止重复'!$D:$D)*(G401='[2]各校各专业人数 （防止重复'!$G:$G))</f>
        <v>0</v>
      </c>
    </row>
    <row r="402" ht="24" spans="1:26">
      <c r="A402">
        <f t="shared" si="60"/>
        <v>397</v>
      </c>
      <c r="B402" s="317" t="s">
        <v>323</v>
      </c>
      <c r="C402" t="s">
        <v>324</v>
      </c>
      <c r="D402" s="88" t="s">
        <v>32</v>
      </c>
      <c r="E402" s="88">
        <v>17</v>
      </c>
      <c r="F402" s="88" t="s">
        <v>114</v>
      </c>
      <c r="G402" s="88" t="s">
        <v>87</v>
      </c>
      <c r="H402" s="88"/>
      <c r="I402" s="88" t="s">
        <v>45</v>
      </c>
      <c r="J402" s="103">
        <v>2</v>
      </c>
      <c r="K402" s="88">
        <v>8960</v>
      </c>
      <c r="L402" s="91" t="s">
        <v>46</v>
      </c>
      <c r="M402" s="88">
        <v>0</v>
      </c>
      <c r="N402" s="88">
        <v>0</v>
      </c>
      <c r="O402" s="88">
        <v>0</v>
      </c>
      <c r="P402" s="88">
        <f>SUM(M402:O402)</f>
        <v>0</v>
      </c>
      <c r="Q402" s="88">
        <v>0</v>
      </c>
      <c r="R402" s="88">
        <v>20</v>
      </c>
      <c r="S402" s="88"/>
      <c r="T402" t="str">
        <f t="shared" si="55"/>
        <v>0501</v>
      </c>
      <c r="U402" t="e">
        <f>IF((G402=VLOOKUP(T402,#REF!,2,0)),1,0)</f>
        <v>#REF!</v>
      </c>
      <c r="V402">
        <f>SUMPRODUCT((B402=[1]Sheet1!$B:$B)*(G402=[1]Sheet1!$G:$G))</f>
        <v>2</v>
      </c>
      <c r="W402" t="e">
        <f>VLOOKUP(G402,#REF!,4,0)</f>
        <v>#REF!</v>
      </c>
      <c r="X402" t="e">
        <f>VLOOKUP(G402,#REF!,5,0)</f>
        <v>#REF!</v>
      </c>
      <c r="Y402" t="e">
        <f>VLOOKUP(G402,#REF!,6,0)</f>
        <v>#REF!</v>
      </c>
      <c r="Z402">
        <f>SUMPRODUCT((B402='[2]各校各专业人数 （防止重复'!$D:$D)*(G402='[2]各校各专业人数 （防止重复'!$G:$G))</f>
        <v>1</v>
      </c>
    </row>
    <row r="403" ht="24" spans="1:26">
      <c r="A403">
        <f t="shared" si="60"/>
        <v>398</v>
      </c>
      <c r="B403" s="317" t="s">
        <v>323</v>
      </c>
      <c r="C403" t="s">
        <v>324</v>
      </c>
      <c r="D403" s="119" t="s">
        <v>32</v>
      </c>
      <c r="E403" s="119">
        <v>18</v>
      </c>
      <c r="F403" s="119" t="s">
        <v>55</v>
      </c>
      <c r="G403" s="119" t="s">
        <v>56</v>
      </c>
      <c r="H403" s="119"/>
      <c r="I403" s="119" t="s">
        <v>45</v>
      </c>
      <c r="J403" s="103">
        <v>2</v>
      </c>
      <c r="K403" s="119">
        <v>8960</v>
      </c>
      <c r="L403" s="91" t="s">
        <v>46</v>
      </c>
      <c r="M403" s="119">
        <v>0</v>
      </c>
      <c r="N403" s="119">
        <v>0</v>
      </c>
      <c r="O403" s="119">
        <v>0</v>
      </c>
      <c r="P403" s="119">
        <f>SUM(M403:O403)</f>
        <v>0</v>
      </c>
      <c r="Q403" s="119">
        <v>0</v>
      </c>
      <c r="R403" s="119">
        <v>20</v>
      </c>
      <c r="S403" s="119" t="s">
        <v>155</v>
      </c>
      <c r="T403" t="str">
        <f t="shared" si="55"/>
        <v>0403</v>
      </c>
      <c r="U403" t="e">
        <f>IF((G403=VLOOKUP(T403,#REF!,2,0)),1,0)</f>
        <v>#REF!</v>
      </c>
      <c r="V403">
        <f>SUMPRODUCT((B403=[1]Sheet1!$B:$B)*(G403=[1]Sheet1!$G:$G))</f>
        <v>2</v>
      </c>
      <c r="W403" t="e">
        <f>VLOOKUP(G403,#REF!,4,0)</f>
        <v>#REF!</v>
      </c>
      <c r="X403" t="e">
        <f>VLOOKUP(G403,#REF!,5,0)</f>
        <v>#REF!</v>
      </c>
      <c r="Y403" t="e">
        <f>VLOOKUP(G403,#REF!,6,0)</f>
        <v>#REF!</v>
      </c>
      <c r="Z403">
        <f>SUMPRODUCT((B403='[2]各校各专业人数 （防止重复'!$D:$D)*(G403='[2]各校各专业人数 （防止重复'!$G:$G))</f>
        <v>1</v>
      </c>
    </row>
    <row r="404" ht="24" spans="1:26">
      <c r="A404">
        <f t="shared" si="60"/>
        <v>399</v>
      </c>
      <c r="B404" s="317" t="s">
        <v>325</v>
      </c>
      <c r="C404" t="s">
        <v>326</v>
      </c>
      <c r="D404" s="103" t="s">
        <v>32</v>
      </c>
      <c r="E404" s="103">
        <v>1</v>
      </c>
      <c r="F404" s="98" t="s">
        <v>86</v>
      </c>
      <c r="G404" s="98" t="s">
        <v>87</v>
      </c>
      <c r="H404" s="98"/>
      <c r="I404" s="98" t="s">
        <v>45</v>
      </c>
      <c r="J404" s="103">
        <v>2</v>
      </c>
      <c r="K404" s="103">
        <v>11900</v>
      </c>
      <c r="L404" s="91" t="s">
        <v>46</v>
      </c>
      <c r="M404" s="103">
        <v>0</v>
      </c>
      <c r="N404" s="103">
        <v>0</v>
      </c>
      <c r="O404" s="103">
        <v>0</v>
      </c>
      <c r="P404" s="103">
        <v>0</v>
      </c>
      <c r="Q404" s="103">
        <v>0</v>
      </c>
      <c r="R404" s="98">
        <v>40</v>
      </c>
      <c r="S404" s="103"/>
      <c r="T404" t="str">
        <f t="shared" si="55"/>
        <v>0501</v>
      </c>
      <c r="U404" t="e">
        <f>IF((G404=VLOOKUP(T404,#REF!,2,0)),1,0)</f>
        <v>#REF!</v>
      </c>
      <c r="V404">
        <f>SUMPRODUCT((B404=[1]Sheet1!$B:$B)*(G404=[1]Sheet1!$G:$G))</f>
        <v>1</v>
      </c>
      <c r="W404" t="e">
        <f>VLOOKUP(G404,#REF!,4,0)</f>
        <v>#REF!</v>
      </c>
      <c r="X404" t="e">
        <f>VLOOKUP(G404,#REF!,5,0)</f>
        <v>#REF!</v>
      </c>
      <c r="Y404" t="e">
        <f>VLOOKUP(G404,#REF!,6,0)</f>
        <v>#REF!</v>
      </c>
      <c r="Z404">
        <f>SUMPRODUCT((B404='[2]各校各专业人数 （防止重复'!$D:$D)*(G404='[2]各校各专业人数 （防止重复'!$G:$G))</f>
        <v>1</v>
      </c>
    </row>
    <row r="405" ht="24" spans="1:26">
      <c r="A405">
        <f t="shared" si="60"/>
        <v>400</v>
      </c>
      <c r="B405" s="317" t="s">
        <v>325</v>
      </c>
      <c r="C405" t="s">
        <v>326</v>
      </c>
      <c r="D405" s="103" t="s">
        <v>32</v>
      </c>
      <c r="E405" s="103">
        <v>2</v>
      </c>
      <c r="F405" s="98" t="s">
        <v>306</v>
      </c>
      <c r="G405" s="98" t="s">
        <v>300</v>
      </c>
      <c r="H405" s="98"/>
      <c r="I405" s="98" t="s">
        <v>45</v>
      </c>
      <c r="J405" s="103">
        <v>2</v>
      </c>
      <c r="K405" s="103">
        <v>11900</v>
      </c>
      <c r="L405" s="91" t="s">
        <v>46</v>
      </c>
      <c r="M405" s="103">
        <v>0</v>
      </c>
      <c r="N405" s="103">
        <v>0</v>
      </c>
      <c r="O405" s="103">
        <v>0</v>
      </c>
      <c r="P405" s="103">
        <v>0</v>
      </c>
      <c r="Q405" s="103">
        <v>0</v>
      </c>
      <c r="R405" s="98">
        <v>40</v>
      </c>
      <c r="S405" s="103"/>
      <c r="T405" t="str">
        <f t="shared" si="55"/>
        <v>0502</v>
      </c>
      <c r="U405" t="e">
        <f>IF((G405=VLOOKUP(T405,#REF!,2,0)),1,0)</f>
        <v>#REF!</v>
      </c>
      <c r="V405">
        <f>SUMPRODUCT((B405=[1]Sheet1!$B:$B)*(G405=[1]Sheet1!$G:$G))</f>
        <v>1</v>
      </c>
      <c r="W405" t="e">
        <f>VLOOKUP(G405,#REF!,4,0)</f>
        <v>#REF!</v>
      </c>
      <c r="X405" t="e">
        <f>VLOOKUP(G405,#REF!,5,0)</f>
        <v>#REF!</v>
      </c>
      <c r="Y405" t="e">
        <f>VLOOKUP(G405,#REF!,6,0)</f>
        <v>#REF!</v>
      </c>
      <c r="Z405">
        <f>SUMPRODUCT((B405='[2]各校各专业人数 （防止重复'!$D:$D)*(G405='[2]各校各专业人数 （防止重复'!$G:$G))</f>
        <v>1</v>
      </c>
    </row>
    <row r="406" ht="24" spans="1:26">
      <c r="A406">
        <f t="shared" si="60"/>
        <v>401</v>
      </c>
      <c r="B406" s="317" t="s">
        <v>325</v>
      </c>
      <c r="C406" t="s">
        <v>326</v>
      </c>
      <c r="D406" s="103" t="s">
        <v>32</v>
      </c>
      <c r="E406" s="103">
        <v>3</v>
      </c>
      <c r="F406" s="98" t="s">
        <v>88</v>
      </c>
      <c r="G406" s="98" t="s">
        <v>89</v>
      </c>
      <c r="H406" s="98"/>
      <c r="I406" s="98" t="s">
        <v>45</v>
      </c>
      <c r="J406" s="103">
        <v>2</v>
      </c>
      <c r="K406" s="103">
        <v>11900</v>
      </c>
      <c r="L406" s="91" t="s">
        <v>46</v>
      </c>
      <c r="M406" s="103">
        <v>0</v>
      </c>
      <c r="N406" s="103">
        <v>0</v>
      </c>
      <c r="O406" s="103">
        <v>0</v>
      </c>
      <c r="P406" s="103">
        <v>0</v>
      </c>
      <c r="Q406" s="103">
        <v>0</v>
      </c>
      <c r="R406" s="98">
        <v>40</v>
      </c>
      <c r="S406" s="103"/>
      <c r="T406" t="str">
        <f t="shared" si="55"/>
        <v>0503</v>
      </c>
      <c r="U406" t="e">
        <f>IF((G406=VLOOKUP(T406,#REF!,2,0)),1,0)</f>
        <v>#REF!</v>
      </c>
      <c r="V406">
        <f>SUMPRODUCT((B406=[1]Sheet1!$B:$B)*(G406=[1]Sheet1!$G:$G))</f>
        <v>1</v>
      </c>
      <c r="W406" t="e">
        <f>VLOOKUP(G406,#REF!,4,0)</f>
        <v>#REF!</v>
      </c>
      <c r="X406" t="e">
        <f>VLOOKUP(G406,#REF!,5,0)</f>
        <v>#REF!</v>
      </c>
      <c r="Y406" t="e">
        <f>VLOOKUP(G406,#REF!,6,0)</f>
        <v>#REF!</v>
      </c>
      <c r="Z406">
        <f>SUMPRODUCT((B406='[2]各校各专业人数 （防止重复'!$D:$D)*(G406='[2]各校各专业人数 （防止重复'!$G:$G))</f>
        <v>1</v>
      </c>
    </row>
    <row r="407" ht="24" spans="1:26">
      <c r="A407">
        <f t="shared" ref="A407:A416" si="61">ROW()-5</f>
        <v>402</v>
      </c>
      <c r="B407" s="317" t="s">
        <v>325</v>
      </c>
      <c r="C407" t="s">
        <v>326</v>
      </c>
      <c r="D407" s="103" t="s">
        <v>32</v>
      </c>
      <c r="E407" s="103">
        <v>4</v>
      </c>
      <c r="F407" s="98" t="s">
        <v>277</v>
      </c>
      <c r="G407" s="98" t="s">
        <v>126</v>
      </c>
      <c r="H407" s="98"/>
      <c r="I407" s="98" t="s">
        <v>45</v>
      </c>
      <c r="J407" s="103">
        <v>2</v>
      </c>
      <c r="K407" s="103">
        <v>13460</v>
      </c>
      <c r="L407" s="91" t="s">
        <v>46</v>
      </c>
      <c r="M407" s="103">
        <v>0</v>
      </c>
      <c r="N407" s="103">
        <v>0</v>
      </c>
      <c r="O407" s="103">
        <v>0</v>
      </c>
      <c r="P407" s="103">
        <v>0</v>
      </c>
      <c r="Q407" s="103">
        <v>0</v>
      </c>
      <c r="R407" s="98">
        <v>40</v>
      </c>
      <c r="S407" s="103"/>
      <c r="T407" t="str">
        <f t="shared" si="55"/>
        <v>0526</v>
      </c>
      <c r="U407" t="e">
        <f>IF((G407=VLOOKUP(T407,#REF!,2,0)),1,0)</f>
        <v>#REF!</v>
      </c>
      <c r="V407">
        <f>SUMPRODUCT((B407=[1]Sheet1!$B:$B)*(G407=[1]Sheet1!$G:$G))</f>
        <v>1</v>
      </c>
      <c r="W407" t="e">
        <f>VLOOKUP(G407,#REF!,4,0)</f>
        <v>#REF!</v>
      </c>
      <c r="X407" t="e">
        <f>VLOOKUP(G407,#REF!,5,0)</f>
        <v>#REF!</v>
      </c>
      <c r="Y407" t="e">
        <f>VLOOKUP(G407,#REF!,6,0)</f>
        <v>#REF!</v>
      </c>
      <c r="Z407">
        <f>SUMPRODUCT((B407='[2]各校各专业人数 （防止重复'!$D:$D)*(G407='[2]各校各专业人数 （防止重复'!$G:$G))</f>
        <v>1</v>
      </c>
    </row>
    <row r="408" ht="15.75" spans="1:26">
      <c r="A408">
        <f t="shared" si="61"/>
        <v>403</v>
      </c>
      <c r="B408" s="317" t="s">
        <v>325</v>
      </c>
      <c r="C408" t="s">
        <v>326</v>
      </c>
      <c r="D408" s="103" t="s">
        <v>32</v>
      </c>
      <c r="E408" s="103">
        <v>5</v>
      </c>
      <c r="F408" s="103" t="s">
        <v>82</v>
      </c>
      <c r="G408" s="103" t="s">
        <v>83</v>
      </c>
      <c r="H408" s="103"/>
      <c r="I408" s="98" t="s">
        <v>67</v>
      </c>
      <c r="J408" s="103">
        <v>3</v>
      </c>
      <c r="K408" s="103">
        <v>11900</v>
      </c>
      <c r="L408" s="91" t="s">
        <v>68</v>
      </c>
      <c r="M408" s="103">
        <v>0</v>
      </c>
      <c r="N408" s="103">
        <v>0</v>
      </c>
      <c r="O408" s="103">
        <v>0</v>
      </c>
      <c r="P408" s="103">
        <v>0</v>
      </c>
      <c r="Q408" s="103">
        <v>0</v>
      </c>
      <c r="R408" s="103">
        <v>20</v>
      </c>
      <c r="S408" s="103" t="s">
        <v>155</v>
      </c>
      <c r="T408" t="str">
        <f t="shared" si="55"/>
        <v>0435</v>
      </c>
      <c r="U408" t="e">
        <f>IF((G408=VLOOKUP(T408,#REF!,2,0)),1,0)</f>
        <v>#REF!</v>
      </c>
      <c r="V408">
        <f>SUMPRODUCT((B408=[1]Sheet1!$B:$B)*(G408=[1]Sheet1!$G:$G))</f>
        <v>0</v>
      </c>
      <c r="W408" t="e">
        <f>VLOOKUP(G408,#REF!,4,0)</f>
        <v>#REF!</v>
      </c>
      <c r="X408" t="e">
        <f>VLOOKUP(G408,#REF!,5,0)</f>
        <v>#REF!</v>
      </c>
      <c r="Y408" t="e">
        <f>VLOOKUP(G408,#REF!,6,0)</f>
        <v>#REF!</v>
      </c>
      <c r="Z408">
        <f>SUMPRODUCT((B408='[2]各校各专业人数 （防止重复'!$D:$D)*(G408='[2]各校各专业人数 （防止重复'!$G:$G))</f>
        <v>0</v>
      </c>
    </row>
    <row r="409" ht="15.75" spans="1:26">
      <c r="A409">
        <f t="shared" si="61"/>
        <v>404</v>
      </c>
      <c r="B409" s="317" t="s">
        <v>325</v>
      </c>
      <c r="C409" t="s">
        <v>326</v>
      </c>
      <c r="D409" s="103" t="s">
        <v>32</v>
      </c>
      <c r="E409" s="103">
        <v>6</v>
      </c>
      <c r="F409" s="103" t="s">
        <v>84</v>
      </c>
      <c r="G409" s="103" t="s">
        <v>85</v>
      </c>
      <c r="H409" s="103"/>
      <c r="I409" s="98" t="s">
        <v>67</v>
      </c>
      <c r="J409" s="103">
        <v>3</v>
      </c>
      <c r="K409" s="103">
        <v>11900</v>
      </c>
      <c r="L409" s="91" t="s">
        <v>68</v>
      </c>
      <c r="M409" s="103">
        <v>0</v>
      </c>
      <c r="N409" s="103">
        <v>0</v>
      </c>
      <c r="O409" s="103">
        <v>0</v>
      </c>
      <c r="P409" s="103">
        <v>0</v>
      </c>
      <c r="Q409" s="103">
        <v>0</v>
      </c>
      <c r="R409" s="103">
        <v>20</v>
      </c>
      <c r="S409" s="103" t="s">
        <v>155</v>
      </c>
      <c r="T409" t="str">
        <f t="shared" si="55"/>
        <v>0439</v>
      </c>
      <c r="U409" t="e">
        <f>IF((G409=VLOOKUP(T409,#REF!,2,0)),1,0)</f>
        <v>#REF!</v>
      </c>
      <c r="V409">
        <f>SUMPRODUCT((B409=[1]Sheet1!$B:$B)*(G409=[1]Sheet1!$G:$G))</f>
        <v>0</v>
      </c>
      <c r="W409" t="e">
        <f>VLOOKUP(G409,#REF!,4,0)</f>
        <v>#REF!</v>
      </c>
      <c r="X409" t="e">
        <f>VLOOKUP(G409,#REF!,5,0)</f>
        <v>#REF!</v>
      </c>
      <c r="Y409" t="e">
        <f>VLOOKUP(G409,#REF!,6,0)</f>
        <v>#REF!</v>
      </c>
      <c r="Z409">
        <f>SUMPRODUCT((B409='[2]各校各专业人数 （防止重复'!$D:$D)*(G409='[2]各校各专业人数 （防止重复'!$G:$G))</f>
        <v>0</v>
      </c>
    </row>
    <row r="410" ht="15.75" spans="1:26">
      <c r="A410">
        <f t="shared" si="61"/>
        <v>405</v>
      </c>
      <c r="B410" s="317" t="s">
        <v>325</v>
      </c>
      <c r="C410" t="s">
        <v>326</v>
      </c>
      <c r="D410" s="103" t="s">
        <v>32</v>
      </c>
      <c r="E410" s="103">
        <v>7</v>
      </c>
      <c r="F410" s="98" t="s">
        <v>86</v>
      </c>
      <c r="G410" s="98" t="s">
        <v>87</v>
      </c>
      <c r="H410" s="98"/>
      <c r="I410" s="98" t="s">
        <v>67</v>
      </c>
      <c r="J410" s="103">
        <v>3</v>
      </c>
      <c r="K410" s="103">
        <v>11900</v>
      </c>
      <c r="L410" s="91" t="s">
        <v>68</v>
      </c>
      <c r="M410" s="103">
        <v>142</v>
      </c>
      <c r="N410" s="103">
        <v>143</v>
      </c>
      <c r="O410" s="103">
        <v>119</v>
      </c>
      <c r="P410" s="103">
        <v>359</v>
      </c>
      <c r="Q410" s="103">
        <v>115</v>
      </c>
      <c r="R410" s="98">
        <v>120</v>
      </c>
      <c r="S410" s="103"/>
      <c r="T410" t="str">
        <f t="shared" si="55"/>
        <v>0501</v>
      </c>
      <c r="U410" t="e">
        <f>IF((G410=VLOOKUP(T410,#REF!,2,0)),1,0)</f>
        <v>#REF!</v>
      </c>
      <c r="V410">
        <f>SUMPRODUCT((B410=[1]Sheet1!$B:$B)*(G410=[1]Sheet1!$G:$G))</f>
        <v>1</v>
      </c>
      <c r="W410" t="e">
        <f>VLOOKUP(G410,#REF!,4,0)</f>
        <v>#REF!</v>
      </c>
      <c r="X410" t="e">
        <f>VLOOKUP(G410,#REF!,5,0)</f>
        <v>#REF!</v>
      </c>
      <c r="Y410" t="e">
        <f>VLOOKUP(G410,#REF!,6,0)</f>
        <v>#REF!</v>
      </c>
      <c r="Z410">
        <f>SUMPRODUCT((B410='[2]各校各专业人数 （防止重复'!$D:$D)*(G410='[2]各校各专业人数 （防止重复'!$G:$G))</f>
        <v>1</v>
      </c>
    </row>
    <row r="411" ht="15.75" spans="1:26">
      <c r="A411">
        <f t="shared" si="61"/>
        <v>406</v>
      </c>
      <c r="B411" s="317" t="s">
        <v>325</v>
      </c>
      <c r="C411" t="s">
        <v>326</v>
      </c>
      <c r="D411" s="103" t="s">
        <v>32</v>
      </c>
      <c r="E411" s="103">
        <v>8</v>
      </c>
      <c r="F411" s="98" t="s">
        <v>306</v>
      </c>
      <c r="G411" s="98" t="s">
        <v>300</v>
      </c>
      <c r="H411" s="98"/>
      <c r="I411" s="98" t="s">
        <v>67</v>
      </c>
      <c r="J411" s="103">
        <v>3</v>
      </c>
      <c r="K411" s="103">
        <v>11900</v>
      </c>
      <c r="L411" s="91" t="s">
        <v>68</v>
      </c>
      <c r="M411" s="103">
        <v>0</v>
      </c>
      <c r="N411" s="103">
        <v>47</v>
      </c>
      <c r="O411" s="103">
        <v>55</v>
      </c>
      <c r="P411" s="103">
        <v>94</v>
      </c>
      <c r="Q411" s="103">
        <v>0</v>
      </c>
      <c r="R411" s="98">
        <v>20</v>
      </c>
      <c r="S411" s="103"/>
      <c r="T411" t="str">
        <f t="shared" si="55"/>
        <v>0502</v>
      </c>
      <c r="U411" t="e">
        <f>IF((G411=VLOOKUP(T411,#REF!,2,0)),1,0)</f>
        <v>#REF!</v>
      </c>
      <c r="V411">
        <f>SUMPRODUCT((B411=[1]Sheet1!$B:$B)*(G411=[1]Sheet1!$G:$G))</f>
        <v>1</v>
      </c>
      <c r="W411" t="e">
        <f>VLOOKUP(G411,#REF!,4,0)</f>
        <v>#REF!</v>
      </c>
      <c r="X411" t="e">
        <f>VLOOKUP(G411,#REF!,5,0)</f>
        <v>#REF!</v>
      </c>
      <c r="Y411" t="e">
        <f>VLOOKUP(G411,#REF!,6,0)</f>
        <v>#REF!</v>
      </c>
      <c r="Z411">
        <f>SUMPRODUCT((B411='[2]各校各专业人数 （防止重复'!$D:$D)*(G411='[2]各校各专业人数 （防止重复'!$G:$G))</f>
        <v>1</v>
      </c>
    </row>
    <row r="412" ht="15.75" spans="1:26">
      <c r="A412">
        <f t="shared" si="61"/>
        <v>407</v>
      </c>
      <c r="B412" s="317" t="s">
        <v>325</v>
      </c>
      <c r="C412" t="s">
        <v>326</v>
      </c>
      <c r="D412" s="103" t="s">
        <v>32</v>
      </c>
      <c r="E412" s="103">
        <v>9</v>
      </c>
      <c r="F412" s="98" t="s">
        <v>88</v>
      </c>
      <c r="G412" s="98" t="s">
        <v>89</v>
      </c>
      <c r="H412" s="98"/>
      <c r="I412" s="98" t="s">
        <v>67</v>
      </c>
      <c r="J412" s="103">
        <v>3</v>
      </c>
      <c r="K412" s="103">
        <v>11900</v>
      </c>
      <c r="L412" s="91" t="s">
        <v>68</v>
      </c>
      <c r="M412" s="103">
        <v>120</v>
      </c>
      <c r="N412" s="103">
        <v>87</v>
      </c>
      <c r="O412" s="103">
        <v>77</v>
      </c>
      <c r="P412" s="103">
        <v>242</v>
      </c>
      <c r="Q412" s="103">
        <v>92</v>
      </c>
      <c r="R412" s="98">
        <v>120</v>
      </c>
      <c r="S412" s="103"/>
      <c r="T412" t="str">
        <f t="shared" ref="T412:T475" si="62">MID(F412,1,4)</f>
        <v>0503</v>
      </c>
      <c r="U412" t="e">
        <f>IF((G412=VLOOKUP(T412,#REF!,2,0)),1,0)</f>
        <v>#REF!</v>
      </c>
      <c r="V412">
        <f>SUMPRODUCT((B412=[1]Sheet1!$B:$B)*(G412=[1]Sheet1!$G:$G))</f>
        <v>1</v>
      </c>
      <c r="W412" t="e">
        <f>VLOOKUP(G412,#REF!,4,0)</f>
        <v>#REF!</v>
      </c>
      <c r="X412" t="e">
        <f>VLOOKUP(G412,#REF!,5,0)</f>
        <v>#REF!</v>
      </c>
      <c r="Y412" t="e">
        <f>VLOOKUP(G412,#REF!,6,0)</f>
        <v>#REF!</v>
      </c>
      <c r="Z412">
        <f>SUMPRODUCT((B412='[2]各校各专业人数 （防止重复'!$D:$D)*(G412='[2]各校各专业人数 （防止重复'!$G:$G))</f>
        <v>1</v>
      </c>
    </row>
    <row r="413" ht="15.75" spans="1:26">
      <c r="A413">
        <f t="shared" si="61"/>
        <v>408</v>
      </c>
      <c r="B413" s="317" t="s">
        <v>325</v>
      </c>
      <c r="C413" t="s">
        <v>326</v>
      </c>
      <c r="D413" s="103" t="s">
        <v>32</v>
      </c>
      <c r="E413" s="103">
        <v>10</v>
      </c>
      <c r="F413" s="98" t="s">
        <v>161</v>
      </c>
      <c r="G413" s="98" t="s">
        <v>162</v>
      </c>
      <c r="H413" s="132" t="s">
        <v>222</v>
      </c>
      <c r="I413" s="98" t="s">
        <v>67</v>
      </c>
      <c r="J413" s="103">
        <v>3</v>
      </c>
      <c r="K413" s="103">
        <v>13460</v>
      </c>
      <c r="L413" s="91" t="s">
        <v>68</v>
      </c>
      <c r="M413" s="103">
        <v>15</v>
      </c>
      <c r="N413" s="103">
        <v>15</v>
      </c>
      <c r="O413" s="103">
        <v>0</v>
      </c>
      <c r="P413" s="103">
        <v>12</v>
      </c>
      <c r="Q413" s="103">
        <v>7</v>
      </c>
      <c r="R413" s="98">
        <v>20</v>
      </c>
      <c r="S413" s="103"/>
      <c r="T413" t="str">
        <f t="shared" si="62"/>
        <v>0515</v>
      </c>
      <c r="U413" t="e">
        <f>IF((G413=VLOOKUP(T413,#REF!,2,0)),1,0)</f>
        <v>#REF!</v>
      </c>
      <c r="V413">
        <f>SUMPRODUCT((B413=[1]Sheet1!$B:$B)*(G413=[1]Sheet1!$G:$G))</f>
        <v>1</v>
      </c>
      <c r="W413" t="e">
        <f>VLOOKUP(G413,#REF!,4,0)</f>
        <v>#REF!</v>
      </c>
      <c r="X413" t="e">
        <f>VLOOKUP(G413,#REF!,5,0)</f>
        <v>#REF!</v>
      </c>
      <c r="Y413" t="e">
        <f>VLOOKUP(G413,#REF!,6,0)</f>
        <v>#REF!</v>
      </c>
      <c r="Z413">
        <f>SUMPRODUCT((B413='[2]各校各专业人数 （防止重复'!$D:$D)*(G413='[2]各校各专业人数 （防止重复'!$G:$G))</f>
        <v>1</v>
      </c>
    </row>
    <row r="414" ht="28.5" spans="1:26">
      <c r="A414">
        <f t="shared" si="61"/>
        <v>409</v>
      </c>
      <c r="B414" s="317" t="s">
        <v>325</v>
      </c>
      <c r="C414" t="s">
        <v>326</v>
      </c>
      <c r="D414" s="103" t="s">
        <v>32</v>
      </c>
      <c r="E414" s="103">
        <v>11</v>
      </c>
      <c r="F414" s="98" t="s">
        <v>127</v>
      </c>
      <c r="G414" s="98" t="s">
        <v>128</v>
      </c>
      <c r="H414" s="98" t="s">
        <v>327</v>
      </c>
      <c r="I414" s="98" t="s">
        <v>67</v>
      </c>
      <c r="J414" s="103">
        <v>3</v>
      </c>
      <c r="K414" s="103">
        <v>13460</v>
      </c>
      <c r="L414" s="91" t="s">
        <v>68</v>
      </c>
      <c r="M414" s="103">
        <v>0</v>
      </c>
      <c r="N414" s="103">
        <v>0</v>
      </c>
      <c r="O414" s="103">
        <v>0</v>
      </c>
      <c r="P414" s="103">
        <v>0</v>
      </c>
      <c r="Q414" s="103">
        <v>0</v>
      </c>
      <c r="R414" s="98">
        <v>20</v>
      </c>
      <c r="S414" s="103"/>
      <c r="T414" t="str">
        <f t="shared" si="62"/>
        <v>0519</v>
      </c>
      <c r="U414" t="e">
        <f>IF((G414=VLOOKUP(T414,#REF!,2,0)),1,0)</f>
        <v>#REF!</v>
      </c>
      <c r="V414">
        <f>SUMPRODUCT((B414=[1]Sheet1!$B:$B)*(G414=[1]Sheet1!$G:$G))</f>
        <v>1</v>
      </c>
      <c r="W414" t="e">
        <f>VLOOKUP(G414,#REF!,4,0)</f>
        <v>#REF!</v>
      </c>
      <c r="X414" t="e">
        <f>VLOOKUP(G414,#REF!,5,0)</f>
        <v>#REF!</v>
      </c>
      <c r="Y414" t="e">
        <f>VLOOKUP(G414,#REF!,6,0)</f>
        <v>#REF!</v>
      </c>
      <c r="Z414">
        <f>SUMPRODUCT((B414='[2]各校各专业人数 （防止重复'!$D:$D)*(G414='[2]各校各专业人数 （防止重复'!$G:$G))</f>
        <v>0</v>
      </c>
    </row>
    <row r="415" ht="15.75" spans="1:26">
      <c r="A415">
        <f t="shared" si="61"/>
        <v>410</v>
      </c>
      <c r="B415" s="317" t="s">
        <v>325</v>
      </c>
      <c r="C415" t="s">
        <v>326</v>
      </c>
      <c r="D415" s="103" t="s">
        <v>32</v>
      </c>
      <c r="E415" s="103">
        <v>12</v>
      </c>
      <c r="F415" s="98" t="s">
        <v>277</v>
      </c>
      <c r="G415" s="98" t="s">
        <v>126</v>
      </c>
      <c r="H415" s="98"/>
      <c r="I415" s="98" t="s">
        <v>67</v>
      </c>
      <c r="J415" s="103">
        <v>3</v>
      </c>
      <c r="K415" s="103">
        <v>13460</v>
      </c>
      <c r="L415" s="91" t="s">
        <v>68</v>
      </c>
      <c r="M415" s="103">
        <v>39</v>
      </c>
      <c r="N415" s="103">
        <v>54</v>
      </c>
      <c r="O415" s="103">
        <v>51</v>
      </c>
      <c r="P415" s="103">
        <v>108</v>
      </c>
      <c r="Q415" s="103">
        <v>13</v>
      </c>
      <c r="R415" s="98">
        <v>40</v>
      </c>
      <c r="S415" s="103"/>
      <c r="T415" t="str">
        <f t="shared" si="62"/>
        <v>0526</v>
      </c>
      <c r="U415" t="e">
        <f>IF((G415=VLOOKUP(T415,#REF!,2,0)),1,0)</f>
        <v>#REF!</v>
      </c>
      <c r="V415">
        <f>SUMPRODUCT((B415=[1]Sheet1!$B:$B)*(G415=[1]Sheet1!$G:$G))</f>
        <v>1</v>
      </c>
      <c r="W415" t="e">
        <f>VLOOKUP(G415,#REF!,4,0)</f>
        <v>#REF!</v>
      </c>
      <c r="X415" t="e">
        <f>VLOOKUP(G415,#REF!,5,0)</f>
        <v>#REF!</v>
      </c>
      <c r="Y415" t="e">
        <f>VLOOKUP(G415,#REF!,6,0)</f>
        <v>#REF!</v>
      </c>
      <c r="Z415">
        <f>SUMPRODUCT((B415='[2]各校各专业人数 （防止重复'!$D:$D)*(G415='[2]各校各专业人数 （防止重复'!$G:$G))</f>
        <v>1</v>
      </c>
    </row>
    <row r="416" ht="15.75" spans="1:26">
      <c r="A416">
        <f t="shared" si="61"/>
        <v>411</v>
      </c>
      <c r="B416" s="317" t="s">
        <v>325</v>
      </c>
      <c r="C416" t="s">
        <v>326</v>
      </c>
      <c r="D416" s="103" t="s">
        <v>32</v>
      </c>
      <c r="E416" s="103">
        <v>13</v>
      </c>
      <c r="F416" s="98" t="s">
        <v>96</v>
      </c>
      <c r="G416" s="98" t="s">
        <v>60</v>
      </c>
      <c r="H416" s="98"/>
      <c r="I416" s="98" t="s">
        <v>67</v>
      </c>
      <c r="J416" s="103">
        <v>3</v>
      </c>
      <c r="K416" s="103">
        <v>13460</v>
      </c>
      <c r="L416" s="91" t="s">
        <v>68</v>
      </c>
      <c r="M416" s="103">
        <v>0</v>
      </c>
      <c r="N416" s="103">
        <v>0</v>
      </c>
      <c r="O416" s="103">
        <v>25</v>
      </c>
      <c r="P416" s="103">
        <v>22</v>
      </c>
      <c r="Q416" s="103">
        <v>0</v>
      </c>
      <c r="R416" s="98">
        <v>20</v>
      </c>
      <c r="S416" s="103"/>
      <c r="T416" t="str">
        <f t="shared" si="62"/>
        <v>0603</v>
      </c>
      <c r="U416" t="e">
        <f>IF((G416=VLOOKUP(T416,#REF!,2,0)),1,0)</f>
        <v>#REF!</v>
      </c>
      <c r="V416">
        <f>SUMPRODUCT((B416=[1]Sheet1!$B:$B)*(G416=[1]Sheet1!$G:$G))</f>
        <v>1</v>
      </c>
      <c r="W416" t="e">
        <f>VLOOKUP(G416,#REF!,4,0)</f>
        <v>#REF!</v>
      </c>
      <c r="X416" t="e">
        <f>VLOOKUP(G416,#REF!,5,0)</f>
        <v>#REF!</v>
      </c>
      <c r="Y416" t="e">
        <f>VLOOKUP(G416,#REF!,6,0)</f>
        <v>#REF!</v>
      </c>
      <c r="Z416">
        <f>SUMPRODUCT((B416='[2]各校各专业人数 （防止重复'!$D:$D)*(G416='[2]各校各专业人数 （防止重复'!$G:$G))</f>
        <v>1</v>
      </c>
    </row>
    <row r="417" ht="15.75" spans="1:26">
      <c r="A417">
        <f t="shared" ref="A417:A426" si="63">ROW()-5</f>
        <v>412</v>
      </c>
      <c r="B417" s="317" t="s">
        <v>325</v>
      </c>
      <c r="C417" t="s">
        <v>326</v>
      </c>
      <c r="D417" s="103" t="s">
        <v>32</v>
      </c>
      <c r="E417" s="103">
        <v>14</v>
      </c>
      <c r="F417" s="98" t="s">
        <v>215</v>
      </c>
      <c r="G417" s="98" t="s">
        <v>211</v>
      </c>
      <c r="H417" s="98"/>
      <c r="I417" s="98" t="s">
        <v>67</v>
      </c>
      <c r="J417" s="103">
        <v>3</v>
      </c>
      <c r="K417" s="103">
        <v>13460</v>
      </c>
      <c r="L417" s="91" t="s">
        <v>68</v>
      </c>
      <c r="M417" s="103">
        <v>15</v>
      </c>
      <c r="N417" s="103">
        <v>15</v>
      </c>
      <c r="O417" s="103">
        <v>0</v>
      </c>
      <c r="P417" s="103">
        <v>11</v>
      </c>
      <c r="Q417" s="103">
        <v>8</v>
      </c>
      <c r="R417" s="98">
        <v>20</v>
      </c>
      <c r="S417" s="103"/>
      <c r="T417" t="str">
        <f t="shared" si="62"/>
        <v>0604</v>
      </c>
      <c r="U417" t="e">
        <f>IF((G417=VLOOKUP(T417,#REF!,2,0)),1,0)</f>
        <v>#REF!</v>
      </c>
      <c r="V417">
        <f>SUMPRODUCT((B417=[1]Sheet1!$B:$B)*(G417=[1]Sheet1!$G:$G))</f>
        <v>1</v>
      </c>
      <c r="W417" t="e">
        <f>VLOOKUP(G417,#REF!,4,0)</f>
        <v>#REF!</v>
      </c>
      <c r="X417" t="e">
        <f>VLOOKUP(G417,#REF!,5,0)</f>
        <v>#REF!</v>
      </c>
      <c r="Y417" t="e">
        <f>VLOOKUP(G417,#REF!,6,0)</f>
        <v>#REF!</v>
      </c>
      <c r="Z417">
        <f>SUMPRODUCT((B417='[2]各校各专业人数 （防止重复'!$D:$D)*(G417='[2]各校各专业人数 （防止重复'!$G:$G))</f>
        <v>1</v>
      </c>
    </row>
    <row r="418" ht="15.75" spans="1:26">
      <c r="A418">
        <f t="shared" si="63"/>
        <v>413</v>
      </c>
      <c r="B418" s="317" t="s">
        <v>325</v>
      </c>
      <c r="C418" t="s">
        <v>326</v>
      </c>
      <c r="D418" s="103" t="s">
        <v>32</v>
      </c>
      <c r="E418" s="103">
        <v>15</v>
      </c>
      <c r="F418" s="98" t="s">
        <v>105</v>
      </c>
      <c r="G418" s="98" t="s">
        <v>64</v>
      </c>
      <c r="H418" s="89" t="s">
        <v>106</v>
      </c>
      <c r="I418" s="98" t="s">
        <v>67</v>
      </c>
      <c r="J418" s="103">
        <v>3</v>
      </c>
      <c r="K418" s="103">
        <v>13460</v>
      </c>
      <c r="L418" s="91" t="s">
        <v>68</v>
      </c>
      <c r="M418" s="103">
        <v>16</v>
      </c>
      <c r="N418" s="103">
        <v>15</v>
      </c>
      <c r="O418" s="103">
        <v>0</v>
      </c>
      <c r="P418" s="103">
        <v>14</v>
      </c>
      <c r="Q418" s="103">
        <v>10</v>
      </c>
      <c r="R418" s="98">
        <v>20</v>
      </c>
      <c r="S418" s="103"/>
      <c r="T418" t="str">
        <f t="shared" si="62"/>
        <v>1501</v>
      </c>
      <c r="U418" t="e">
        <f>IF((G418=VLOOKUP(T418,#REF!,2,0)),1,0)</f>
        <v>#REF!</v>
      </c>
      <c r="V418">
        <f>SUMPRODUCT((B418=[1]Sheet1!$B:$B)*(G418=[1]Sheet1!$G:$G))</f>
        <v>1</v>
      </c>
      <c r="W418" t="e">
        <f>VLOOKUP(G418,#REF!,4,0)</f>
        <v>#REF!</v>
      </c>
      <c r="X418" t="e">
        <f>VLOOKUP(G418,#REF!,5,0)</f>
        <v>#REF!</v>
      </c>
      <c r="Y418" t="e">
        <f>VLOOKUP(G418,#REF!,6,0)</f>
        <v>#REF!</v>
      </c>
      <c r="Z418">
        <f>SUMPRODUCT((B418='[2]各校各专业人数 （防止重复'!$D:$D)*(G418='[2]各校各专业人数 （防止重复'!$G:$G))</f>
        <v>1</v>
      </c>
    </row>
    <row r="419" ht="15.75" spans="1:26">
      <c r="A419">
        <f t="shared" si="63"/>
        <v>414</v>
      </c>
      <c r="B419" s="317" t="s">
        <v>328</v>
      </c>
      <c r="C419" t="s">
        <v>329</v>
      </c>
      <c r="D419" s="103" t="s">
        <v>32</v>
      </c>
      <c r="E419" s="88">
        <v>1</v>
      </c>
      <c r="F419" s="88" t="s">
        <v>86</v>
      </c>
      <c r="G419" s="119" t="s">
        <v>87</v>
      </c>
      <c r="H419" s="88"/>
      <c r="I419" s="98" t="s">
        <v>67</v>
      </c>
      <c r="J419" s="103">
        <v>3</v>
      </c>
      <c r="K419" s="88">
        <v>8900</v>
      </c>
      <c r="L419" s="91" t="s">
        <v>68</v>
      </c>
      <c r="M419" s="88"/>
      <c r="N419" s="88"/>
      <c r="O419" s="88"/>
      <c r="P419" s="88"/>
      <c r="Q419" s="88"/>
      <c r="R419" s="103">
        <v>40</v>
      </c>
      <c r="S419" s="88" t="s">
        <v>155</v>
      </c>
      <c r="T419" t="str">
        <f t="shared" si="62"/>
        <v>0501</v>
      </c>
      <c r="U419" t="e">
        <f>IF((G419=VLOOKUP(T419,#REF!,2,0)),1,0)</f>
        <v>#REF!</v>
      </c>
      <c r="V419">
        <f>SUMPRODUCT((B419=[1]Sheet1!$B:$B)*(G419=[1]Sheet1!$G:$G))</f>
        <v>0</v>
      </c>
      <c r="W419" t="e">
        <f>VLOOKUP(G419,#REF!,4,0)</f>
        <v>#REF!</v>
      </c>
      <c r="X419" t="e">
        <f>VLOOKUP(G419,#REF!,5,0)</f>
        <v>#REF!</v>
      </c>
      <c r="Y419" t="e">
        <f>VLOOKUP(G419,#REF!,6,0)</f>
        <v>#REF!</v>
      </c>
      <c r="Z419">
        <f>SUMPRODUCT((B419='[2]各校各专业人数 （防止重复'!$D:$D)*(G419='[2]各校各专业人数 （防止重复'!$G:$G))</f>
        <v>0</v>
      </c>
    </row>
    <row r="420" ht="15.75" spans="1:26">
      <c r="A420">
        <f t="shared" si="63"/>
        <v>415</v>
      </c>
      <c r="B420" s="317" t="s">
        <v>328</v>
      </c>
      <c r="C420" t="s">
        <v>329</v>
      </c>
      <c r="D420" s="103" t="s">
        <v>32</v>
      </c>
      <c r="E420" s="88">
        <v>2</v>
      </c>
      <c r="F420" s="189" t="s">
        <v>88</v>
      </c>
      <c r="G420" s="98" t="s">
        <v>89</v>
      </c>
      <c r="H420" s="88"/>
      <c r="I420" s="98" t="s">
        <v>67</v>
      </c>
      <c r="J420" s="103">
        <v>3</v>
      </c>
      <c r="K420" s="88">
        <v>8900</v>
      </c>
      <c r="L420" s="91" t="s">
        <v>68</v>
      </c>
      <c r="M420" s="132"/>
      <c r="N420" s="103"/>
      <c r="O420" s="103"/>
      <c r="P420" s="103"/>
      <c r="Q420" s="186"/>
      <c r="R420" s="103">
        <v>40</v>
      </c>
      <c r="S420" s="88" t="s">
        <v>155</v>
      </c>
      <c r="T420" t="str">
        <f t="shared" si="62"/>
        <v>0503</v>
      </c>
      <c r="U420" t="e">
        <f>IF((G420=VLOOKUP(T420,#REF!,2,0)),1,0)</f>
        <v>#REF!</v>
      </c>
      <c r="V420">
        <f>SUMPRODUCT((B420=[1]Sheet1!$B:$B)*(G420=[1]Sheet1!$G:$G))</f>
        <v>0</v>
      </c>
      <c r="W420" t="e">
        <f>VLOOKUP(G420,#REF!,4,0)</f>
        <v>#REF!</v>
      </c>
      <c r="X420" t="e">
        <f>VLOOKUP(G420,#REF!,5,0)</f>
        <v>#REF!</v>
      </c>
      <c r="Y420" t="e">
        <f>VLOOKUP(G420,#REF!,6,0)</f>
        <v>#REF!</v>
      </c>
      <c r="Z420">
        <f>SUMPRODUCT((B420='[2]各校各专业人数 （防止重复'!$D:$D)*(G420='[2]各校各专业人数 （防止重复'!$G:$G))</f>
        <v>0</v>
      </c>
    </row>
    <row r="421" ht="47.25" spans="1:26">
      <c r="A421">
        <f t="shared" si="63"/>
        <v>416</v>
      </c>
      <c r="B421" s="317" t="s">
        <v>328</v>
      </c>
      <c r="C421" t="s">
        <v>329</v>
      </c>
      <c r="D421" s="171" t="s">
        <v>32</v>
      </c>
      <c r="E421" s="13">
        <v>3</v>
      </c>
      <c r="F421" s="190" t="s">
        <v>96</v>
      </c>
      <c r="G421" s="113" t="s">
        <v>60</v>
      </c>
      <c r="H421" s="13"/>
      <c r="I421" s="113" t="s">
        <v>67</v>
      </c>
      <c r="J421" s="103">
        <v>3</v>
      </c>
      <c r="K421" s="171" t="s">
        <v>330</v>
      </c>
      <c r="L421" s="91" t="s">
        <v>68</v>
      </c>
      <c r="M421" s="171">
        <v>82</v>
      </c>
      <c r="N421" s="171">
        <v>49</v>
      </c>
      <c r="O421" s="171">
        <v>40</v>
      </c>
      <c r="P421" s="171">
        <v>171</v>
      </c>
      <c r="Q421" s="171">
        <v>36</v>
      </c>
      <c r="R421" s="171">
        <v>125</v>
      </c>
      <c r="S421" s="13"/>
      <c r="T421" t="str">
        <f t="shared" si="62"/>
        <v>0603</v>
      </c>
      <c r="U421" t="e">
        <f>IF((G421=VLOOKUP(T421,#REF!,2,0)),1,0)</f>
        <v>#REF!</v>
      </c>
      <c r="V421">
        <f>SUMPRODUCT((B421=[1]Sheet1!$B:$B)*(G421=[1]Sheet1!$G:$G))</f>
        <v>1</v>
      </c>
      <c r="W421" t="e">
        <f>VLOOKUP(G421,#REF!,4,0)</f>
        <v>#REF!</v>
      </c>
      <c r="X421" t="e">
        <f>VLOOKUP(G421,#REF!,5,0)</f>
        <v>#REF!</v>
      </c>
      <c r="Y421" t="e">
        <f>VLOOKUP(G421,#REF!,6,0)</f>
        <v>#REF!</v>
      </c>
      <c r="Z421">
        <f>SUMPRODUCT((B421='[2]各校各专业人数 （防止重复'!$D:$D)*(G421='[2]各校各专业人数 （防止重复'!$G:$G))</f>
        <v>1</v>
      </c>
    </row>
    <row r="422" ht="47.25" spans="1:26">
      <c r="A422">
        <f t="shared" si="63"/>
        <v>417</v>
      </c>
      <c r="B422" s="317" t="s">
        <v>328</v>
      </c>
      <c r="C422" t="s">
        <v>329</v>
      </c>
      <c r="D422" s="171" t="s">
        <v>32</v>
      </c>
      <c r="E422" s="13">
        <v>4</v>
      </c>
      <c r="F422" s="190" t="s">
        <v>103</v>
      </c>
      <c r="G422" s="113" t="s">
        <v>104</v>
      </c>
      <c r="H422" s="13"/>
      <c r="I422" s="113" t="s">
        <v>67</v>
      </c>
      <c r="J422" s="103">
        <v>3</v>
      </c>
      <c r="K422" s="171" t="s">
        <v>330</v>
      </c>
      <c r="L422" s="91" t="s">
        <v>68</v>
      </c>
      <c r="M422" s="171">
        <v>213</v>
      </c>
      <c r="N422" s="171">
        <v>111</v>
      </c>
      <c r="O422" s="171">
        <v>28</v>
      </c>
      <c r="P422" s="171">
        <v>132</v>
      </c>
      <c r="Q422" s="203">
        <v>132</v>
      </c>
      <c r="R422" s="171">
        <v>125</v>
      </c>
      <c r="S422" s="13"/>
      <c r="T422" t="str">
        <f t="shared" si="62"/>
        <v>1401</v>
      </c>
      <c r="U422" t="e">
        <f>IF((G422=VLOOKUP(T422,#REF!,2,0)),1,0)</f>
        <v>#REF!</v>
      </c>
      <c r="V422">
        <f>SUMPRODUCT((B422=[1]Sheet1!$B:$B)*(G422=[1]Sheet1!$G:$G))</f>
        <v>1</v>
      </c>
      <c r="W422" t="e">
        <f>VLOOKUP(G422,#REF!,4,0)</f>
        <v>#REF!</v>
      </c>
      <c r="X422" t="e">
        <f>VLOOKUP(G422,#REF!,5,0)</f>
        <v>#REF!</v>
      </c>
      <c r="Y422" t="e">
        <f>VLOOKUP(G422,#REF!,6,0)</f>
        <v>#REF!</v>
      </c>
      <c r="Z422">
        <f>SUMPRODUCT((B422='[2]各校各专业人数 （防止重复'!$D:$D)*(G422='[2]各校各专业人数 （防止重复'!$G:$G))</f>
        <v>1</v>
      </c>
    </row>
    <row r="423" ht="47.25" spans="1:26">
      <c r="A423">
        <f t="shared" si="63"/>
        <v>418</v>
      </c>
      <c r="B423" s="317" t="s">
        <v>328</v>
      </c>
      <c r="C423" t="s">
        <v>329</v>
      </c>
      <c r="D423" s="171" t="s">
        <v>32</v>
      </c>
      <c r="E423" s="13">
        <v>5</v>
      </c>
      <c r="F423" s="190" t="s">
        <v>74</v>
      </c>
      <c r="G423" s="113" t="s">
        <v>75</v>
      </c>
      <c r="H423" s="13"/>
      <c r="I423" s="113" t="s">
        <v>67</v>
      </c>
      <c r="J423" s="103">
        <v>3</v>
      </c>
      <c r="K423" s="171" t="s">
        <v>331</v>
      </c>
      <c r="L423" s="91" t="s">
        <v>68</v>
      </c>
      <c r="M423" s="201"/>
      <c r="N423" s="171">
        <v>77</v>
      </c>
      <c r="O423" s="171">
        <v>27</v>
      </c>
      <c r="P423" s="171">
        <v>104</v>
      </c>
      <c r="Q423" s="203"/>
      <c r="R423" s="171">
        <v>45</v>
      </c>
      <c r="S423" s="13"/>
      <c r="T423" t="str">
        <f t="shared" si="62"/>
        <v>0301</v>
      </c>
      <c r="U423" t="e">
        <f>IF((G423=VLOOKUP(T423,#REF!,2,0)),1,0)</f>
        <v>#REF!</v>
      </c>
      <c r="V423">
        <f>SUMPRODUCT((B423=[1]Sheet1!$B:$B)*(G423=[1]Sheet1!$G:$G))</f>
        <v>1</v>
      </c>
      <c r="W423" t="e">
        <f>VLOOKUP(G423,#REF!,4,0)</f>
        <v>#REF!</v>
      </c>
      <c r="X423" t="e">
        <f>VLOOKUP(G423,#REF!,5,0)</f>
        <v>#REF!</v>
      </c>
      <c r="Y423" t="e">
        <f>VLOOKUP(G423,#REF!,6,0)</f>
        <v>#REF!</v>
      </c>
      <c r="Z423">
        <f>SUMPRODUCT((B423='[2]各校各专业人数 （防止重复'!$D:$D)*(G423='[2]各校各专业人数 （防止重复'!$G:$G))</f>
        <v>1</v>
      </c>
    </row>
    <row r="424" ht="15.75" spans="1:26">
      <c r="A424">
        <f t="shared" si="63"/>
        <v>419</v>
      </c>
      <c r="B424" s="317" t="s">
        <v>328</v>
      </c>
      <c r="C424" t="s">
        <v>329</v>
      </c>
      <c r="D424" s="103" t="s">
        <v>32</v>
      </c>
      <c r="E424" s="88">
        <v>6</v>
      </c>
      <c r="F424" s="88" t="s">
        <v>274</v>
      </c>
      <c r="G424" s="113" t="s">
        <v>275</v>
      </c>
      <c r="H424" s="88"/>
      <c r="I424" s="98" t="s">
        <v>67</v>
      </c>
      <c r="J424" s="103">
        <v>3</v>
      </c>
      <c r="K424" s="88">
        <v>8900</v>
      </c>
      <c r="L424" s="91" t="s">
        <v>68</v>
      </c>
      <c r="M424" s="88"/>
      <c r="N424" s="88"/>
      <c r="O424" s="88">
        <v>84</v>
      </c>
      <c r="P424" s="88">
        <v>84</v>
      </c>
      <c r="Q424" s="88"/>
      <c r="R424" s="143">
        <v>45</v>
      </c>
      <c r="S424" s="88"/>
      <c r="T424" t="str">
        <f t="shared" si="62"/>
        <v>0314</v>
      </c>
      <c r="U424" t="e">
        <f>IF((G424=VLOOKUP(T424,#REF!,2,0)),1,0)</f>
        <v>#REF!</v>
      </c>
      <c r="V424">
        <f>SUMPRODUCT((B424=[1]Sheet1!$B:$B)*(G424=[1]Sheet1!$G:$G))</f>
        <v>1</v>
      </c>
      <c r="W424" t="e">
        <f>VLOOKUP(G424,#REF!,4,0)</f>
        <v>#REF!</v>
      </c>
      <c r="X424" t="e">
        <f>VLOOKUP(G424,#REF!,5,0)</f>
        <v>#REF!</v>
      </c>
      <c r="Y424" t="e">
        <f>VLOOKUP(G424,#REF!,6,0)</f>
        <v>#REF!</v>
      </c>
      <c r="Z424">
        <f>SUMPRODUCT((B424='[2]各校各专业人数 （防止重复'!$D:$D)*(G424='[2]各校各专业人数 （防止重复'!$G:$G))</f>
        <v>1</v>
      </c>
    </row>
    <row r="425" ht="15.75" spans="1:26">
      <c r="A425">
        <f t="shared" si="63"/>
        <v>420</v>
      </c>
      <c r="B425" s="317" t="s">
        <v>328</v>
      </c>
      <c r="C425" t="s">
        <v>329</v>
      </c>
      <c r="D425" s="103" t="s">
        <v>32</v>
      </c>
      <c r="E425" s="88">
        <v>7</v>
      </c>
      <c r="F425" s="88" t="s">
        <v>129</v>
      </c>
      <c r="G425" s="113" t="s">
        <v>130</v>
      </c>
      <c r="H425" s="88"/>
      <c r="I425" s="98" t="s">
        <v>67</v>
      </c>
      <c r="J425" s="103">
        <v>3</v>
      </c>
      <c r="K425" s="88">
        <v>8900</v>
      </c>
      <c r="L425" s="91" t="s">
        <v>68</v>
      </c>
      <c r="M425" s="88"/>
      <c r="N425" s="88"/>
      <c r="O425" s="88">
        <v>51</v>
      </c>
      <c r="P425" s="88">
        <v>51</v>
      </c>
      <c r="Q425" s="88"/>
      <c r="R425" s="103">
        <v>45</v>
      </c>
      <c r="S425" s="88"/>
      <c r="T425" t="str">
        <f t="shared" si="62"/>
        <v>0610</v>
      </c>
      <c r="U425" t="e">
        <f>IF((G425=VLOOKUP(T425,#REF!,2,0)),1,0)</f>
        <v>#REF!</v>
      </c>
      <c r="V425">
        <f>SUMPRODUCT((B425=[1]Sheet1!$B:$B)*(G425=[1]Sheet1!$G:$G))</f>
        <v>1</v>
      </c>
      <c r="W425" t="e">
        <f>VLOOKUP(G425,#REF!,4,0)</f>
        <v>#REF!</v>
      </c>
      <c r="X425" t="e">
        <f>VLOOKUP(G425,#REF!,5,0)</f>
        <v>#REF!</v>
      </c>
      <c r="Y425" t="e">
        <f>VLOOKUP(G425,#REF!,6,0)</f>
        <v>#REF!</v>
      </c>
      <c r="Z425">
        <f>SUMPRODUCT((B425='[2]各校各专业人数 （防止重复'!$D:$D)*(G425='[2]各校各专业人数 （防止重复'!$G:$G))</f>
        <v>1</v>
      </c>
    </row>
    <row r="426" ht="15.75" spans="1:26">
      <c r="A426">
        <f t="shared" si="63"/>
        <v>421</v>
      </c>
      <c r="B426" s="317" t="s">
        <v>328</v>
      </c>
      <c r="C426" t="s">
        <v>329</v>
      </c>
      <c r="D426" s="103" t="s">
        <v>32</v>
      </c>
      <c r="E426" s="88">
        <v>8</v>
      </c>
      <c r="F426" s="88" t="s">
        <v>82</v>
      </c>
      <c r="G426" s="113" t="s">
        <v>83</v>
      </c>
      <c r="H426" s="88"/>
      <c r="I426" s="98" t="s">
        <v>67</v>
      </c>
      <c r="J426" s="103">
        <v>3</v>
      </c>
      <c r="K426" s="88">
        <v>8000</v>
      </c>
      <c r="L426" s="91" t="s">
        <v>68</v>
      </c>
      <c r="M426" s="88"/>
      <c r="N426" s="88"/>
      <c r="O426" s="88">
        <v>149</v>
      </c>
      <c r="P426" s="88">
        <v>149</v>
      </c>
      <c r="Q426" s="88"/>
      <c r="R426" s="103">
        <v>125</v>
      </c>
      <c r="S426" s="88"/>
      <c r="T426" t="str">
        <f t="shared" si="62"/>
        <v>0435</v>
      </c>
      <c r="U426" t="e">
        <f>IF((G426=VLOOKUP(T426,#REF!,2,0)),1,0)</f>
        <v>#REF!</v>
      </c>
      <c r="V426">
        <f>SUMPRODUCT((B426=[1]Sheet1!$B:$B)*(G426=[1]Sheet1!$G:$G))</f>
        <v>1</v>
      </c>
      <c r="W426" t="e">
        <f>VLOOKUP(G426,#REF!,4,0)</f>
        <v>#REF!</v>
      </c>
      <c r="X426" t="e">
        <f>VLOOKUP(G426,#REF!,5,0)</f>
        <v>#REF!</v>
      </c>
      <c r="Y426" t="e">
        <f>VLOOKUP(G426,#REF!,6,0)</f>
        <v>#REF!</v>
      </c>
      <c r="Z426">
        <f>SUMPRODUCT((B426='[2]各校各专业人数 （防止重复'!$D:$D)*(G426='[2]各校各专业人数 （防止重复'!$G:$G))</f>
        <v>1</v>
      </c>
    </row>
    <row r="427" ht="15.75" spans="1:26">
      <c r="A427">
        <f t="shared" ref="A427:A436" si="64">ROW()-5</f>
        <v>422</v>
      </c>
      <c r="B427" s="317" t="s">
        <v>328</v>
      </c>
      <c r="C427" t="s">
        <v>329</v>
      </c>
      <c r="D427" s="103" t="s">
        <v>32</v>
      </c>
      <c r="E427" s="88">
        <v>9</v>
      </c>
      <c r="F427" s="88" t="s">
        <v>84</v>
      </c>
      <c r="G427" s="113" t="s">
        <v>85</v>
      </c>
      <c r="H427" s="88"/>
      <c r="I427" s="98" t="s">
        <v>67</v>
      </c>
      <c r="J427" s="103">
        <v>3</v>
      </c>
      <c r="K427" s="88">
        <v>8000</v>
      </c>
      <c r="L427" s="91" t="s">
        <v>68</v>
      </c>
      <c r="M427" s="88"/>
      <c r="N427" s="88"/>
      <c r="O427" s="88">
        <v>50</v>
      </c>
      <c r="P427" s="88">
        <v>50</v>
      </c>
      <c r="Q427" s="88"/>
      <c r="R427" s="103">
        <v>125</v>
      </c>
      <c r="S427" s="88"/>
      <c r="T427" t="str">
        <f t="shared" si="62"/>
        <v>0439</v>
      </c>
      <c r="U427" t="e">
        <f>IF((G427=VLOOKUP(T427,#REF!,2,0)),1,0)</f>
        <v>#REF!</v>
      </c>
      <c r="V427">
        <f>SUMPRODUCT((B427=[1]Sheet1!$B:$B)*(G427=[1]Sheet1!$G:$G))</f>
        <v>1</v>
      </c>
      <c r="W427" t="e">
        <f>VLOOKUP(G427,#REF!,4,0)</f>
        <v>#REF!</v>
      </c>
      <c r="X427" t="e">
        <f>VLOOKUP(G427,#REF!,5,0)</f>
        <v>#REF!</v>
      </c>
      <c r="Y427" t="e">
        <f>VLOOKUP(G427,#REF!,6,0)</f>
        <v>#REF!</v>
      </c>
      <c r="Z427">
        <f>SUMPRODUCT((B427='[2]各校各专业人数 （防止重复'!$D:$D)*(G427='[2]各校各专业人数 （防止重复'!$G:$G))</f>
        <v>1</v>
      </c>
    </row>
    <row r="428" ht="15.75" spans="1:26">
      <c r="A428">
        <f t="shared" si="64"/>
        <v>423</v>
      </c>
      <c r="B428" s="317" t="s">
        <v>328</v>
      </c>
      <c r="C428" t="s">
        <v>329</v>
      </c>
      <c r="D428" s="103" t="s">
        <v>32</v>
      </c>
      <c r="E428" s="88">
        <v>10</v>
      </c>
      <c r="F428" s="88" t="s">
        <v>277</v>
      </c>
      <c r="G428" s="113" t="s">
        <v>126</v>
      </c>
      <c r="H428" s="88"/>
      <c r="I428" s="98" t="s">
        <v>67</v>
      </c>
      <c r="J428" s="103">
        <v>3</v>
      </c>
      <c r="K428" s="88">
        <v>6300</v>
      </c>
      <c r="L428" s="91" t="s">
        <v>68</v>
      </c>
      <c r="M428" s="88"/>
      <c r="N428" s="88"/>
      <c r="O428" s="88">
        <v>138</v>
      </c>
      <c r="P428" s="88">
        <v>138</v>
      </c>
      <c r="Q428" s="88"/>
      <c r="R428" s="103">
        <v>125</v>
      </c>
      <c r="S428" s="88"/>
      <c r="T428" t="str">
        <f t="shared" si="62"/>
        <v>0526</v>
      </c>
      <c r="U428" t="e">
        <f>IF((G428=VLOOKUP(T428,#REF!,2,0)),1,0)</f>
        <v>#REF!</v>
      </c>
      <c r="V428">
        <f>SUMPRODUCT((B428=[1]Sheet1!$B:$B)*(G428=[1]Sheet1!$G:$G))</f>
        <v>1</v>
      </c>
      <c r="W428" t="e">
        <f>VLOOKUP(G428,#REF!,4,0)</f>
        <v>#REF!</v>
      </c>
      <c r="X428" t="e">
        <f>VLOOKUP(G428,#REF!,5,0)</f>
        <v>#REF!</v>
      </c>
      <c r="Y428" t="e">
        <f>VLOOKUP(G428,#REF!,6,0)</f>
        <v>#REF!</v>
      </c>
      <c r="Z428">
        <f>SUMPRODUCT((B428='[2]各校各专业人数 （防止重复'!$D:$D)*(G428='[2]各校各专业人数 （防止重复'!$G:$G))</f>
        <v>1</v>
      </c>
    </row>
    <row r="429" ht="47.25" spans="1:26">
      <c r="A429">
        <f t="shared" si="64"/>
        <v>424</v>
      </c>
      <c r="B429" s="317" t="s">
        <v>328</v>
      </c>
      <c r="C429" t="s">
        <v>329</v>
      </c>
      <c r="D429" s="103" t="s">
        <v>32</v>
      </c>
      <c r="E429" s="88">
        <v>11</v>
      </c>
      <c r="F429" s="88" t="s">
        <v>161</v>
      </c>
      <c r="G429" s="113" t="s">
        <v>162</v>
      </c>
      <c r="H429" s="132" t="s">
        <v>222</v>
      </c>
      <c r="I429" s="98" t="s">
        <v>67</v>
      </c>
      <c r="J429" s="103">
        <v>3</v>
      </c>
      <c r="K429" s="88" t="s">
        <v>332</v>
      </c>
      <c r="L429" s="91" t="s">
        <v>68</v>
      </c>
      <c r="M429" s="88"/>
      <c r="N429" s="88"/>
      <c r="O429" s="88">
        <v>28</v>
      </c>
      <c r="P429" s="88">
        <v>28</v>
      </c>
      <c r="Q429" s="88"/>
      <c r="R429" s="103">
        <v>40</v>
      </c>
      <c r="S429" s="88"/>
      <c r="T429" t="str">
        <f t="shared" si="62"/>
        <v>0515</v>
      </c>
      <c r="U429" t="e">
        <f>IF((G429=VLOOKUP(T429,#REF!,2,0)),1,0)</f>
        <v>#REF!</v>
      </c>
      <c r="V429">
        <f>SUMPRODUCT((B429=[1]Sheet1!$B:$B)*(G429=[1]Sheet1!$G:$G))</f>
        <v>1</v>
      </c>
      <c r="W429" t="e">
        <f>VLOOKUP(G429,#REF!,4,0)</f>
        <v>#REF!</v>
      </c>
      <c r="X429" t="e">
        <f>VLOOKUP(G429,#REF!,5,0)</f>
        <v>#REF!</v>
      </c>
      <c r="Y429" t="e">
        <f>VLOOKUP(G429,#REF!,6,0)</f>
        <v>#REF!</v>
      </c>
      <c r="Z429">
        <f>SUMPRODUCT((B429='[2]各校各专业人数 （防止重复'!$D:$D)*(G429='[2]各校各专业人数 （防止重复'!$G:$G))</f>
        <v>1</v>
      </c>
    </row>
    <row r="430" ht="15.75" spans="1:26">
      <c r="A430">
        <f t="shared" si="64"/>
        <v>425</v>
      </c>
      <c r="B430" s="317" t="s">
        <v>328</v>
      </c>
      <c r="C430" t="s">
        <v>329</v>
      </c>
      <c r="D430" s="103" t="s">
        <v>32</v>
      </c>
      <c r="E430" s="88">
        <v>12</v>
      </c>
      <c r="F430" s="189" t="s">
        <v>146</v>
      </c>
      <c r="G430" s="113" t="s">
        <v>147</v>
      </c>
      <c r="H430" s="88"/>
      <c r="I430" s="98" t="s">
        <v>67</v>
      </c>
      <c r="J430" s="103">
        <v>3</v>
      </c>
      <c r="K430" s="199">
        <v>13800</v>
      </c>
      <c r="L430" s="91" t="s">
        <v>68</v>
      </c>
      <c r="M430" s="132"/>
      <c r="N430" s="103">
        <v>46</v>
      </c>
      <c r="O430" s="103">
        <v>32</v>
      </c>
      <c r="P430" s="103">
        <v>78</v>
      </c>
      <c r="Q430" s="186"/>
      <c r="R430" s="103">
        <v>40</v>
      </c>
      <c r="S430" s="88"/>
      <c r="T430" t="str">
        <f t="shared" si="62"/>
        <v>0306</v>
      </c>
      <c r="U430" t="e">
        <f>IF((G430=VLOOKUP(T430,#REF!,2,0)),1,0)</f>
        <v>#REF!</v>
      </c>
      <c r="V430">
        <f>SUMPRODUCT((B430=[1]Sheet1!$B:$B)*(G430=[1]Sheet1!$G:$G))</f>
        <v>1</v>
      </c>
      <c r="W430" t="e">
        <f>VLOOKUP(G430,#REF!,4,0)</f>
        <v>#REF!</v>
      </c>
      <c r="X430" t="e">
        <f>VLOOKUP(G430,#REF!,5,0)</f>
        <v>#REF!</v>
      </c>
      <c r="Y430" t="e">
        <f>VLOOKUP(G430,#REF!,6,0)</f>
        <v>#REF!</v>
      </c>
      <c r="Z430">
        <f>SUMPRODUCT((B430='[2]各校各专业人数 （防止重复'!$D:$D)*(G430='[2]各校各专业人数 （防止重复'!$G:$G))</f>
        <v>1</v>
      </c>
    </row>
    <row r="431" ht="15.75" spans="1:26">
      <c r="A431">
        <f t="shared" si="64"/>
        <v>426</v>
      </c>
      <c r="B431" s="317" t="s">
        <v>328</v>
      </c>
      <c r="C431" t="s">
        <v>329</v>
      </c>
      <c r="D431" s="103" t="s">
        <v>32</v>
      </c>
      <c r="E431" s="88">
        <v>13</v>
      </c>
      <c r="F431" s="88" t="s">
        <v>189</v>
      </c>
      <c r="G431" s="113" t="s">
        <v>173</v>
      </c>
      <c r="H431" s="88"/>
      <c r="I431" s="98" t="s">
        <v>67</v>
      </c>
      <c r="J431" s="103">
        <v>3</v>
      </c>
      <c r="K431" s="199">
        <v>13800</v>
      </c>
      <c r="L431" s="91" t="s">
        <v>68</v>
      </c>
      <c r="M431" s="88"/>
      <c r="N431" s="88"/>
      <c r="O431" s="88"/>
      <c r="P431" s="88">
        <v>0</v>
      </c>
      <c r="Q431" s="88"/>
      <c r="R431" s="103">
        <v>40</v>
      </c>
      <c r="S431" s="88"/>
      <c r="T431" t="str">
        <f t="shared" si="62"/>
        <v>0308</v>
      </c>
      <c r="U431" t="e">
        <f>IF((G431=VLOOKUP(T431,#REF!,2,0)),1,0)</f>
        <v>#REF!</v>
      </c>
      <c r="V431">
        <f>SUMPRODUCT((B431=[1]Sheet1!$B:$B)*(G431=[1]Sheet1!$G:$G))</f>
        <v>1</v>
      </c>
      <c r="W431" t="e">
        <f>VLOOKUP(G431,#REF!,4,0)</f>
        <v>#REF!</v>
      </c>
      <c r="X431" t="e">
        <f>VLOOKUP(G431,#REF!,5,0)</f>
        <v>#REF!</v>
      </c>
      <c r="Y431" t="e">
        <f>VLOOKUP(G431,#REF!,6,0)</f>
        <v>#REF!</v>
      </c>
      <c r="Z431">
        <f>SUMPRODUCT((B431='[2]各校各专业人数 （防止重复'!$D:$D)*(G431='[2]各校各专业人数 （防止重复'!$G:$G))</f>
        <v>0</v>
      </c>
    </row>
    <row r="432" ht="15.75" spans="1:26">
      <c r="A432">
        <f t="shared" si="64"/>
        <v>427</v>
      </c>
      <c r="B432" s="317" t="s">
        <v>328</v>
      </c>
      <c r="C432" t="s">
        <v>329</v>
      </c>
      <c r="D432" s="103" t="s">
        <v>32</v>
      </c>
      <c r="E432" s="88">
        <v>14</v>
      </c>
      <c r="F432" s="189" t="s">
        <v>78</v>
      </c>
      <c r="G432" s="113" t="s">
        <v>51</v>
      </c>
      <c r="H432" s="88"/>
      <c r="I432" s="98" t="s">
        <v>67</v>
      </c>
      <c r="J432" s="103">
        <v>3</v>
      </c>
      <c r="K432" s="199">
        <v>13800</v>
      </c>
      <c r="L432" s="91" t="s">
        <v>68</v>
      </c>
      <c r="M432" s="132"/>
      <c r="N432" s="103">
        <v>39</v>
      </c>
      <c r="O432" s="103">
        <v>0</v>
      </c>
      <c r="P432" s="103">
        <v>39</v>
      </c>
      <c r="Q432" s="186"/>
      <c r="R432" s="103">
        <v>40</v>
      </c>
      <c r="S432" s="88"/>
      <c r="T432" t="str">
        <f t="shared" si="62"/>
        <v>0313</v>
      </c>
      <c r="U432" t="e">
        <f>IF((G432=VLOOKUP(T432,#REF!,2,0)),1,0)</f>
        <v>#REF!</v>
      </c>
      <c r="V432">
        <f>SUMPRODUCT((B432=[1]Sheet1!$B:$B)*(G432=[1]Sheet1!$G:$G))</f>
        <v>1</v>
      </c>
      <c r="W432" t="e">
        <f>VLOOKUP(G432,#REF!,4,0)</f>
        <v>#REF!</v>
      </c>
      <c r="X432" t="e">
        <f>VLOOKUP(G432,#REF!,5,0)</f>
        <v>#REF!</v>
      </c>
      <c r="Y432" t="e">
        <f>VLOOKUP(G432,#REF!,6,0)</f>
        <v>#REF!</v>
      </c>
      <c r="Z432">
        <f>SUMPRODUCT((B432='[2]各校各专业人数 （防止重复'!$D:$D)*(G432='[2]各校各专业人数 （防止重复'!$G:$G))</f>
        <v>1</v>
      </c>
    </row>
    <row r="433" ht="15.75" spans="1:26">
      <c r="A433">
        <f t="shared" si="64"/>
        <v>428</v>
      </c>
      <c r="B433" s="317" t="s">
        <v>333</v>
      </c>
      <c r="C433" t="s">
        <v>334</v>
      </c>
      <c r="D433" s="187" t="s">
        <v>32</v>
      </c>
      <c r="E433" s="187">
        <v>1</v>
      </c>
      <c r="F433" s="322" t="s">
        <v>84</v>
      </c>
      <c r="G433" s="191" t="s">
        <v>85</v>
      </c>
      <c r="H433" s="10"/>
      <c r="I433" s="195" t="s">
        <v>67</v>
      </c>
      <c r="J433" s="195">
        <v>3</v>
      </c>
      <c r="K433" s="10">
        <v>9000</v>
      </c>
      <c r="L433" s="91" t="s">
        <v>68</v>
      </c>
      <c r="M433" s="10">
        <v>0</v>
      </c>
      <c r="N433" s="10">
        <v>0</v>
      </c>
      <c r="O433" s="187">
        <v>3</v>
      </c>
      <c r="P433" s="187">
        <v>3</v>
      </c>
      <c r="Q433" s="10">
        <v>0</v>
      </c>
      <c r="R433" s="88">
        <v>40</v>
      </c>
      <c r="S433" s="187"/>
      <c r="T433" t="str">
        <f t="shared" si="62"/>
        <v>0439</v>
      </c>
      <c r="U433" t="e">
        <f>IF((G433=VLOOKUP(T433,#REF!,2,0)),1,0)</f>
        <v>#REF!</v>
      </c>
      <c r="V433">
        <f>SUMPRODUCT((B433=[1]Sheet1!$B:$B)*(G433=[1]Sheet1!$G:$G))</f>
        <v>1</v>
      </c>
      <c r="W433" t="e">
        <f>VLOOKUP(G433,#REF!,4,0)</f>
        <v>#REF!</v>
      </c>
      <c r="X433" t="e">
        <f>VLOOKUP(G433,#REF!,5,0)</f>
        <v>#REF!</v>
      </c>
      <c r="Y433" t="e">
        <f>VLOOKUP(G433,#REF!,6,0)</f>
        <v>#REF!</v>
      </c>
      <c r="Z433">
        <f>SUMPRODUCT((B433='[2]各校各专业人数 （防止重复'!$D:$D)*(G433='[2]各校各专业人数 （防止重复'!$G:$G))</f>
        <v>1</v>
      </c>
    </row>
    <row r="434" ht="15.75" spans="1:26">
      <c r="A434">
        <f t="shared" si="64"/>
        <v>429</v>
      </c>
      <c r="B434" s="317" t="s">
        <v>333</v>
      </c>
      <c r="C434" t="s">
        <v>334</v>
      </c>
      <c r="D434" s="187" t="s">
        <v>32</v>
      </c>
      <c r="E434" s="187">
        <v>2</v>
      </c>
      <c r="F434" s="192" t="s">
        <v>188</v>
      </c>
      <c r="G434" s="193" t="s">
        <v>151</v>
      </c>
      <c r="H434" s="193"/>
      <c r="I434" s="193" t="s">
        <v>67</v>
      </c>
      <c r="J434" s="193">
        <v>3</v>
      </c>
      <c r="K434" s="200">
        <v>9000</v>
      </c>
      <c r="L434" s="91" t="s">
        <v>68</v>
      </c>
      <c r="M434" s="184">
        <v>25</v>
      </c>
      <c r="N434" s="187">
        <v>23</v>
      </c>
      <c r="O434" s="187">
        <v>3</v>
      </c>
      <c r="P434" s="187">
        <f t="shared" ref="P434:P438" si="65">SUM(M434:O434)</f>
        <v>51</v>
      </c>
      <c r="Q434" s="184">
        <v>25</v>
      </c>
      <c r="R434" s="88">
        <v>40</v>
      </c>
      <c r="S434" s="187"/>
      <c r="T434" t="str">
        <f t="shared" si="62"/>
        <v>0510</v>
      </c>
      <c r="U434" t="e">
        <f>IF((G434=VLOOKUP(T434,#REF!,2,0)),1,0)</f>
        <v>#REF!</v>
      </c>
      <c r="V434">
        <f>SUMPRODUCT((B434=[1]Sheet1!$B:$B)*(G434=[1]Sheet1!$G:$G))</f>
        <v>1</v>
      </c>
      <c r="W434" t="e">
        <f>VLOOKUP(G434,#REF!,4,0)</f>
        <v>#REF!</v>
      </c>
      <c r="X434" t="e">
        <f>VLOOKUP(G434,#REF!,5,0)</f>
        <v>#REF!</v>
      </c>
      <c r="Y434" t="e">
        <f>VLOOKUP(G434,#REF!,6,0)</f>
        <v>#REF!</v>
      </c>
      <c r="Z434">
        <f>SUMPRODUCT((B434='[2]各校各专业人数 （防止重复'!$D:$D)*(G434='[2]各校各专业人数 （防止重复'!$G:$G))</f>
        <v>1</v>
      </c>
    </row>
    <row r="435" ht="15.75" spans="1:26">
      <c r="A435">
        <f t="shared" si="64"/>
        <v>430</v>
      </c>
      <c r="B435" s="317" t="s">
        <v>333</v>
      </c>
      <c r="C435" t="s">
        <v>334</v>
      </c>
      <c r="D435" s="187" t="s">
        <v>32</v>
      </c>
      <c r="E435" s="187">
        <v>3</v>
      </c>
      <c r="F435" s="194" t="s">
        <v>161</v>
      </c>
      <c r="G435" s="195" t="s">
        <v>162</v>
      </c>
      <c r="H435" s="132" t="s">
        <v>222</v>
      </c>
      <c r="I435" s="195" t="s">
        <v>67</v>
      </c>
      <c r="J435" s="195">
        <v>3</v>
      </c>
      <c r="K435" s="184">
        <v>4000</v>
      </c>
      <c r="L435" s="91" t="s">
        <v>68</v>
      </c>
      <c r="M435" s="184">
        <v>126</v>
      </c>
      <c r="N435" s="196">
        <v>36</v>
      </c>
      <c r="O435" s="196">
        <v>17</v>
      </c>
      <c r="P435" s="196">
        <f t="shared" si="65"/>
        <v>179</v>
      </c>
      <c r="Q435" s="184">
        <v>126</v>
      </c>
      <c r="R435" s="88">
        <v>80</v>
      </c>
      <c r="S435" s="196"/>
      <c r="T435" t="str">
        <f t="shared" si="62"/>
        <v>0515</v>
      </c>
      <c r="U435" t="e">
        <f>IF((G435=VLOOKUP(T435,#REF!,2,0)),1,0)</f>
        <v>#REF!</v>
      </c>
      <c r="V435">
        <f>SUMPRODUCT((B435=[1]Sheet1!$B:$B)*(G435=[1]Sheet1!$G:$G))</f>
        <v>1</v>
      </c>
      <c r="W435" t="e">
        <f>VLOOKUP(G435,#REF!,4,0)</f>
        <v>#REF!</v>
      </c>
      <c r="X435" t="e">
        <f>VLOOKUP(G435,#REF!,5,0)</f>
        <v>#REF!</v>
      </c>
      <c r="Y435" t="e">
        <f>VLOOKUP(G435,#REF!,6,0)</f>
        <v>#REF!</v>
      </c>
      <c r="Z435">
        <f>SUMPRODUCT((B435='[2]各校各专业人数 （防止重复'!$D:$D)*(G435='[2]各校各专业人数 （防止重复'!$G:$G))</f>
        <v>1</v>
      </c>
    </row>
    <row r="436" ht="15.75" spans="1:26">
      <c r="A436">
        <f t="shared" si="64"/>
        <v>431</v>
      </c>
      <c r="B436" s="317" t="s">
        <v>333</v>
      </c>
      <c r="C436" t="s">
        <v>334</v>
      </c>
      <c r="D436" s="187" t="s">
        <v>32</v>
      </c>
      <c r="E436" s="187">
        <v>4</v>
      </c>
      <c r="F436" s="194" t="s">
        <v>335</v>
      </c>
      <c r="G436" s="195" t="s">
        <v>336</v>
      </c>
      <c r="H436" s="195"/>
      <c r="I436" s="195" t="s">
        <v>67</v>
      </c>
      <c r="J436" s="195">
        <v>3</v>
      </c>
      <c r="K436" s="184">
        <v>9000</v>
      </c>
      <c r="L436" s="91" t="s">
        <v>68</v>
      </c>
      <c r="M436" s="184">
        <v>28</v>
      </c>
      <c r="N436" s="196">
        <v>14</v>
      </c>
      <c r="O436" s="196">
        <v>3</v>
      </c>
      <c r="P436" s="196">
        <f t="shared" si="65"/>
        <v>45</v>
      </c>
      <c r="Q436" s="184">
        <v>28</v>
      </c>
      <c r="R436" s="88">
        <v>40</v>
      </c>
      <c r="S436" s="196"/>
      <c r="T436" t="str">
        <f t="shared" si="62"/>
        <v>0530</v>
      </c>
      <c r="U436" t="e">
        <f>IF((G436=VLOOKUP(T436,#REF!,2,0)),1,0)</f>
        <v>#REF!</v>
      </c>
      <c r="V436">
        <f>SUMPRODUCT((B436=[1]Sheet1!$B:$B)*(G436=[1]Sheet1!$G:$G))</f>
        <v>1</v>
      </c>
      <c r="W436" t="e">
        <f>VLOOKUP(G436,#REF!,4,0)</f>
        <v>#REF!</v>
      </c>
      <c r="X436" t="e">
        <f>VLOOKUP(G436,#REF!,5,0)</f>
        <v>#REF!</v>
      </c>
      <c r="Y436" t="e">
        <f>VLOOKUP(G436,#REF!,6,0)</f>
        <v>#REF!</v>
      </c>
      <c r="Z436">
        <f>SUMPRODUCT((B436='[2]各校各专业人数 （防止重复'!$D:$D)*(G436='[2]各校各专业人数 （防止重复'!$G:$G))</f>
        <v>1</v>
      </c>
    </row>
    <row r="437" ht="15.75" spans="1:26">
      <c r="A437">
        <f t="shared" ref="A437:A446" si="66">ROW()-5</f>
        <v>432</v>
      </c>
      <c r="B437" s="317" t="s">
        <v>333</v>
      </c>
      <c r="C437" t="s">
        <v>334</v>
      </c>
      <c r="D437" s="187" t="s">
        <v>32</v>
      </c>
      <c r="E437" s="187">
        <v>5</v>
      </c>
      <c r="F437" s="194" t="s">
        <v>96</v>
      </c>
      <c r="G437" s="195" t="s">
        <v>60</v>
      </c>
      <c r="H437" s="195"/>
      <c r="I437" s="195" t="s">
        <v>67</v>
      </c>
      <c r="J437" s="195">
        <v>3</v>
      </c>
      <c r="K437" s="184">
        <v>4000</v>
      </c>
      <c r="L437" s="91" t="s">
        <v>68</v>
      </c>
      <c r="M437" s="184">
        <v>106</v>
      </c>
      <c r="N437" s="196">
        <v>32</v>
      </c>
      <c r="O437" s="196">
        <v>15</v>
      </c>
      <c r="P437" s="196">
        <f t="shared" si="65"/>
        <v>153</v>
      </c>
      <c r="Q437" s="184">
        <v>106</v>
      </c>
      <c r="R437" s="88">
        <v>80</v>
      </c>
      <c r="S437" s="196"/>
      <c r="T437" t="str">
        <f t="shared" si="62"/>
        <v>0603</v>
      </c>
      <c r="U437" t="e">
        <f>IF((G437=VLOOKUP(T437,#REF!,2,0)),1,0)</f>
        <v>#REF!</v>
      </c>
      <c r="V437">
        <f>SUMPRODUCT((B437=[1]Sheet1!$B:$B)*(G437=[1]Sheet1!$G:$G))</f>
        <v>1</v>
      </c>
      <c r="W437" t="e">
        <f>VLOOKUP(G437,#REF!,4,0)</f>
        <v>#REF!</v>
      </c>
      <c r="X437" t="e">
        <f>VLOOKUP(G437,#REF!,5,0)</f>
        <v>#REF!</v>
      </c>
      <c r="Y437" t="e">
        <f>VLOOKUP(G437,#REF!,6,0)</f>
        <v>#REF!</v>
      </c>
      <c r="Z437">
        <f>SUMPRODUCT((B437='[2]各校各专业人数 （防止重复'!$D:$D)*(G437='[2]各校各专业人数 （防止重复'!$G:$G))</f>
        <v>1</v>
      </c>
    </row>
    <row r="438" ht="15.75" spans="1:26">
      <c r="A438">
        <f t="shared" si="66"/>
        <v>433</v>
      </c>
      <c r="B438" s="317" t="s">
        <v>333</v>
      </c>
      <c r="C438" t="s">
        <v>334</v>
      </c>
      <c r="D438" s="187" t="s">
        <v>32</v>
      </c>
      <c r="E438" s="187">
        <v>6</v>
      </c>
      <c r="F438" s="194" t="s">
        <v>133</v>
      </c>
      <c r="G438" s="195" t="s">
        <v>134</v>
      </c>
      <c r="H438" s="195"/>
      <c r="I438" s="195" t="s">
        <v>67</v>
      </c>
      <c r="J438" s="195">
        <v>3</v>
      </c>
      <c r="K438" s="184">
        <v>4000</v>
      </c>
      <c r="L438" s="91" t="s">
        <v>68</v>
      </c>
      <c r="M438" s="184">
        <v>73</v>
      </c>
      <c r="N438" s="196">
        <v>48</v>
      </c>
      <c r="O438" s="196">
        <v>19</v>
      </c>
      <c r="P438" s="196">
        <f t="shared" si="65"/>
        <v>140</v>
      </c>
      <c r="Q438" s="184">
        <v>73</v>
      </c>
      <c r="R438" s="88">
        <v>40</v>
      </c>
      <c r="S438" s="196"/>
      <c r="T438" t="str">
        <f t="shared" si="62"/>
        <v>1420</v>
      </c>
      <c r="U438" t="e">
        <f>IF((G438=VLOOKUP(T438,#REF!,2,0)),1,0)</f>
        <v>#REF!</v>
      </c>
      <c r="V438">
        <f>SUMPRODUCT((B438=[1]Sheet1!$B:$B)*(G438=[1]Sheet1!$G:$G))</f>
        <v>1</v>
      </c>
      <c r="W438" t="e">
        <f>VLOOKUP(G438,#REF!,4,0)</f>
        <v>#REF!</v>
      </c>
      <c r="X438" t="e">
        <f>VLOOKUP(G438,#REF!,5,0)</f>
        <v>#REF!</v>
      </c>
      <c r="Y438" t="e">
        <f>VLOOKUP(G438,#REF!,6,0)</f>
        <v>#REF!</v>
      </c>
      <c r="Z438">
        <f>SUMPRODUCT((B438='[2]各校各专业人数 （防止重复'!$D:$D)*(G438='[2]各校各专业人数 （防止重复'!$G:$G))</f>
        <v>1</v>
      </c>
    </row>
    <row r="439" ht="15.75" spans="1:26">
      <c r="A439">
        <f t="shared" si="66"/>
        <v>434</v>
      </c>
      <c r="B439" s="317" t="s">
        <v>333</v>
      </c>
      <c r="C439" t="s">
        <v>334</v>
      </c>
      <c r="D439" s="187" t="s">
        <v>32</v>
      </c>
      <c r="E439" s="187">
        <v>7</v>
      </c>
      <c r="F439" s="323" t="s">
        <v>86</v>
      </c>
      <c r="G439" s="196" t="s">
        <v>87</v>
      </c>
      <c r="H439" s="196"/>
      <c r="I439" s="195" t="s">
        <v>67</v>
      </c>
      <c r="J439" s="195">
        <v>3</v>
      </c>
      <c r="K439" s="196">
        <v>4500</v>
      </c>
      <c r="L439" s="91" t="s">
        <v>68</v>
      </c>
      <c r="M439" s="196">
        <v>0</v>
      </c>
      <c r="N439" s="202">
        <v>0</v>
      </c>
      <c r="O439" s="202">
        <v>0</v>
      </c>
      <c r="P439" s="202">
        <v>0</v>
      </c>
      <c r="Q439" s="196">
        <v>0</v>
      </c>
      <c r="R439" s="202">
        <v>120</v>
      </c>
      <c r="S439" s="196" t="s">
        <v>155</v>
      </c>
      <c r="T439" t="str">
        <f t="shared" si="62"/>
        <v>0501</v>
      </c>
      <c r="U439" t="e">
        <f>IF((G439=VLOOKUP(T439,#REF!,2,0)),1,0)</f>
        <v>#REF!</v>
      </c>
      <c r="V439">
        <f>SUMPRODUCT((B439=[1]Sheet1!$B:$B)*(G439=[1]Sheet1!$G:$G))</f>
        <v>0</v>
      </c>
      <c r="W439" t="e">
        <f>VLOOKUP(G439,#REF!,4,0)</f>
        <v>#REF!</v>
      </c>
      <c r="X439" t="e">
        <f>VLOOKUP(G439,#REF!,5,0)</f>
        <v>#REF!</v>
      </c>
      <c r="Y439" t="e">
        <f>VLOOKUP(G439,#REF!,6,0)</f>
        <v>#REF!</v>
      </c>
      <c r="Z439">
        <f>SUMPRODUCT((B439='[2]各校各专业人数 （防止重复'!$D:$D)*(G439='[2]各校各专业人数 （防止重复'!$G:$G))</f>
        <v>0</v>
      </c>
    </row>
    <row r="440" ht="15.75" spans="1:26">
      <c r="A440">
        <f t="shared" si="66"/>
        <v>435</v>
      </c>
      <c r="B440" s="317" t="s">
        <v>333</v>
      </c>
      <c r="C440" t="s">
        <v>334</v>
      </c>
      <c r="D440" s="187" t="s">
        <v>32</v>
      </c>
      <c r="E440" s="187">
        <v>8</v>
      </c>
      <c r="F440" s="323" t="s">
        <v>205</v>
      </c>
      <c r="G440" s="187" t="s">
        <v>206</v>
      </c>
      <c r="H440" s="196"/>
      <c r="I440" s="195" t="s">
        <v>67</v>
      </c>
      <c r="J440" s="195">
        <v>3</v>
      </c>
      <c r="K440" s="196">
        <v>4000</v>
      </c>
      <c r="L440" s="91" t="s">
        <v>68</v>
      </c>
      <c r="M440" s="196">
        <v>0</v>
      </c>
      <c r="N440" s="202">
        <v>0</v>
      </c>
      <c r="O440" s="202">
        <v>0</v>
      </c>
      <c r="P440" s="202">
        <v>0</v>
      </c>
      <c r="Q440" s="196">
        <v>0</v>
      </c>
      <c r="R440" s="202">
        <v>80</v>
      </c>
      <c r="S440" s="196" t="s">
        <v>155</v>
      </c>
      <c r="T440" t="str">
        <f t="shared" si="62"/>
        <v>0509</v>
      </c>
      <c r="U440" t="e">
        <f>IF((G440=VLOOKUP(T440,#REF!,2,0)),1,0)</f>
        <v>#REF!</v>
      </c>
      <c r="V440">
        <f>SUMPRODUCT((B440=[1]Sheet1!$B:$B)*(G440=[1]Sheet1!$G:$G))</f>
        <v>0</v>
      </c>
      <c r="W440" t="e">
        <f>VLOOKUP(G440,#REF!,4,0)</f>
        <v>#REF!</v>
      </c>
      <c r="X440" t="e">
        <f>VLOOKUP(G440,#REF!,5,0)</f>
        <v>#REF!</v>
      </c>
      <c r="Y440" t="e">
        <f>VLOOKUP(G440,#REF!,6,0)</f>
        <v>#REF!</v>
      </c>
      <c r="Z440">
        <f>SUMPRODUCT((B440='[2]各校各专业人数 （防止重复'!$D:$D)*(G440='[2]各校各专业人数 （防止重复'!$G:$G))</f>
        <v>0</v>
      </c>
    </row>
    <row r="441" ht="15.75" spans="1:26">
      <c r="A441">
        <f t="shared" si="66"/>
        <v>436</v>
      </c>
      <c r="B441" s="317" t="s">
        <v>333</v>
      </c>
      <c r="C441" t="s">
        <v>334</v>
      </c>
      <c r="D441" s="187" t="s">
        <v>32</v>
      </c>
      <c r="E441" s="187">
        <v>9</v>
      </c>
      <c r="F441" s="323" t="s">
        <v>127</v>
      </c>
      <c r="G441" s="196" t="s">
        <v>128</v>
      </c>
      <c r="H441" s="196"/>
      <c r="I441" s="195" t="s">
        <v>67</v>
      </c>
      <c r="J441" s="195">
        <v>3</v>
      </c>
      <c r="K441" s="196">
        <v>4500</v>
      </c>
      <c r="L441" s="91" t="s">
        <v>68</v>
      </c>
      <c r="M441" s="196">
        <v>0</v>
      </c>
      <c r="N441" s="202">
        <v>0</v>
      </c>
      <c r="O441" s="202">
        <v>0</v>
      </c>
      <c r="P441" s="202">
        <v>0</v>
      </c>
      <c r="Q441" s="196">
        <v>0</v>
      </c>
      <c r="R441" s="202">
        <v>80</v>
      </c>
      <c r="S441" s="196" t="s">
        <v>155</v>
      </c>
      <c r="T441" t="str">
        <f t="shared" si="62"/>
        <v>0519</v>
      </c>
      <c r="U441" t="e">
        <f>IF((G441=VLOOKUP(T441,#REF!,2,0)),1,0)</f>
        <v>#REF!</v>
      </c>
      <c r="V441">
        <f>SUMPRODUCT((B441=[1]Sheet1!$B:$B)*(G441=[1]Sheet1!$G:$G))</f>
        <v>0</v>
      </c>
      <c r="W441" t="e">
        <f>VLOOKUP(G441,#REF!,4,0)</f>
        <v>#REF!</v>
      </c>
      <c r="X441" t="e">
        <f>VLOOKUP(G441,#REF!,5,0)</f>
        <v>#REF!</v>
      </c>
      <c r="Y441" t="e">
        <f>VLOOKUP(G441,#REF!,6,0)</f>
        <v>#REF!</v>
      </c>
      <c r="Z441">
        <f>SUMPRODUCT((B441='[2]各校各专业人数 （防止重复'!$D:$D)*(G441='[2]各校各专业人数 （防止重复'!$G:$G))</f>
        <v>0</v>
      </c>
    </row>
    <row r="442" spans="1:26">
      <c r="A442">
        <f t="shared" si="66"/>
        <v>437</v>
      </c>
      <c r="B442" s="317" t="s">
        <v>337</v>
      </c>
      <c r="C442" t="s">
        <v>338</v>
      </c>
      <c r="D442" s="188" t="s">
        <v>32</v>
      </c>
      <c r="E442" s="188">
        <v>1</v>
      </c>
      <c r="F442" s="188" t="s">
        <v>170</v>
      </c>
      <c r="G442" s="197" t="s">
        <v>72</v>
      </c>
      <c r="H442" s="188"/>
      <c r="I442" s="188" t="s">
        <v>45</v>
      </c>
      <c r="J442" s="197">
        <v>3</v>
      </c>
      <c r="K442" s="197">
        <v>12800</v>
      </c>
      <c r="L442" s="91" t="s">
        <v>110</v>
      </c>
      <c r="M442" s="188">
        <v>0</v>
      </c>
      <c r="N442" s="188">
        <v>0</v>
      </c>
      <c r="O442" s="188">
        <v>0</v>
      </c>
      <c r="P442" s="188">
        <v>0</v>
      </c>
      <c r="Q442" s="188">
        <v>0</v>
      </c>
      <c r="R442" s="188">
        <v>25</v>
      </c>
      <c r="S442" s="188"/>
      <c r="T442" t="str">
        <f t="shared" si="62"/>
        <v>0127</v>
      </c>
      <c r="U442" t="e">
        <f>IF((G442=VLOOKUP(T442,#REF!,2,0)),1,0)</f>
        <v>#REF!</v>
      </c>
      <c r="V442">
        <f>SUMPRODUCT((B442=[1]Sheet1!$B:$B)*(G442=[1]Sheet1!$G:$G))</f>
        <v>2</v>
      </c>
      <c r="W442" t="e">
        <f>VLOOKUP(G442,#REF!,4,0)</f>
        <v>#REF!</v>
      </c>
      <c r="X442" t="e">
        <f>VLOOKUP(G442,#REF!,5,0)</f>
        <v>#REF!</v>
      </c>
      <c r="Y442" t="e">
        <f>VLOOKUP(G442,#REF!,6,0)</f>
        <v>#REF!</v>
      </c>
      <c r="Z442">
        <f>SUMPRODUCT((B442='[2]各校各专业人数 （防止重复'!$D:$D)*(G442='[2]各校各专业人数 （防止重复'!$G:$G))</f>
        <v>1</v>
      </c>
    </row>
    <row r="443" spans="1:26">
      <c r="A443">
        <f t="shared" si="66"/>
        <v>438</v>
      </c>
      <c r="B443" s="317" t="s">
        <v>337</v>
      </c>
      <c r="C443" t="s">
        <v>338</v>
      </c>
      <c r="D443" s="188" t="s">
        <v>32</v>
      </c>
      <c r="E443" s="188">
        <v>2</v>
      </c>
      <c r="F443" s="188" t="s">
        <v>339</v>
      </c>
      <c r="G443" s="197" t="s">
        <v>179</v>
      </c>
      <c r="H443" s="188"/>
      <c r="I443" s="188" t="s">
        <v>45</v>
      </c>
      <c r="J443" s="197">
        <v>3</v>
      </c>
      <c r="K443" s="197">
        <v>12800</v>
      </c>
      <c r="L443" s="91" t="s">
        <v>110</v>
      </c>
      <c r="M443" s="188">
        <v>0</v>
      </c>
      <c r="N443" s="188">
        <v>0</v>
      </c>
      <c r="O443" s="188">
        <v>0</v>
      </c>
      <c r="P443" s="188">
        <v>0</v>
      </c>
      <c r="Q443" s="188">
        <v>0</v>
      </c>
      <c r="R443" s="188">
        <v>25</v>
      </c>
      <c r="S443" s="188" t="s">
        <v>155</v>
      </c>
      <c r="T443" t="str">
        <f t="shared" si="62"/>
        <v>0216</v>
      </c>
      <c r="U443" t="e">
        <f>IF((G443=VLOOKUP(T443,#REF!,2,0)),1,0)</f>
        <v>#REF!</v>
      </c>
      <c r="V443">
        <f>SUMPRODUCT((B443=[1]Sheet1!$B:$B)*(G443=[1]Sheet1!$G:$G))</f>
        <v>2</v>
      </c>
      <c r="W443" t="e">
        <f>VLOOKUP(G443,#REF!,4,0)</f>
        <v>#REF!</v>
      </c>
      <c r="X443" t="e">
        <f>VLOOKUP(G443,#REF!,5,0)</f>
        <v>#REF!</v>
      </c>
      <c r="Y443" t="e">
        <f>VLOOKUP(G443,#REF!,6,0)</f>
        <v>#REF!</v>
      </c>
      <c r="Z443">
        <f>SUMPRODUCT((B443='[2]各校各专业人数 （防止重复'!$D:$D)*(G443='[2]各校各专业人数 （防止重复'!$G:$G))</f>
        <v>1</v>
      </c>
    </row>
    <row r="444" spans="1:26">
      <c r="A444">
        <f t="shared" si="66"/>
        <v>439</v>
      </c>
      <c r="B444" s="317" t="s">
        <v>337</v>
      </c>
      <c r="C444" t="s">
        <v>338</v>
      </c>
      <c r="D444" s="188" t="s">
        <v>32</v>
      </c>
      <c r="E444" s="188">
        <v>3</v>
      </c>
      <c r="F444" s="188" t="s">
        <v>340</v>
      </c>
      <c r="G444" s="197" t="s">
        <v>147</v>
      </c>
      <c r="H444" s="188"/>
      <c r="I444" s="188" t="s">
        <v>45</v>
      </c>
      <c r="J444" s="197">
        <v>3</v>
      </c>
      <c r="K444" s="197">
        <v>12800</v>
      </c>
      <c r="L444" s="91" t="s">
        <v>110</v>
      </c>
      <c r="M444" s="188">
        <v>0</v>
      </c>
      <c r="N444" s="188">
        <v>0</v>
      </c>
      <c r="O444" s="188">
        <v>0</v>
      </c>
      <c r="P444" s="188">
        <v>0</v>
      </c>
      <c r="Q444" s="188">
        <v>0</v>
      </c>
      <c r="R444" s="188">
        <v>25</v>
      </c>
      <c r="S444" s="188" t="s">
        <v>155</v>
      </c>
      <c r="T444" t="str">
        <f t="shared" si="62"/>
        <v>0306</v>
      </c>
      <c r="U444" t="e">
        <f>IF((G444=VLOOKUP(T444,#REF!,2,0)),1,0)</f>
        <v>#REF!</v>
      </c>
      <c r="V444">
        <f>SUMPRODUCT((B444=[1]Sheet1!$B:$B)*(G444=[1]Sheet1!$G:$G))</f>
        <v>2</v>
      </c>
      <c r="W444" t="e">
        <f>VLOOKUP(G444,#REF!,4,0)</f>
        <v>#REF!</v>
      </c>
      <c r="X444" t="e">
        <f>VLOOKUP(G444,#REF!,5,0)</f>
        <v>#REF!</v>
      </c>
      <c r="Y444" t="e">
        <f>VLOOKUP(G444,#REF!,6,0)</f>
        <v>#REF!</v>
      </c>
      <c r="Z444">
        <f>SUMPRODUCT((B444='[2]各校各专业人数 （防止重复'!$D:$D)*(G444='[2]各校各专业人数 （防止重复'!$G:$G))</f>
        <v>1</v>
      </c>
    </row>
    <row r="445" spans="1:26">
      <c r="A445">
        <f t="shared" si="66"/>
        <v>440</v>
      </c>
      <c r="B445" s="317" t="s">
        <v>337</v>
      </c>
      <c r="C445" t="s">
        <v>338</v>
      </c>
      <c r="D445" s="188" t="s">
        <v>32</v>
      </c>
      <c r="E445" s="188">
        <v>4</v>
      </c>
      <c r="F445" s="188" t="s">
        <v>50</v>
      </c>
      <c r="G445" s="197" t="s">
        <v>51</v>
      </c>
      <c r="H445" s="188"/>
      <c r="I445" s="188" t="s">
        <v>45</v>
      </c>
      <c r="J445" s="197">
        <v>3</v>
      </c>
      <c r="K445" s="197">
        <v>12800</v>
      </c>
      <c r="L445" s="91" t="s">
        <v>110</v>
      </c>
      <c r="M445" s="188">
        <v>0</v>
      </c>
      <c r="N445" s="188">
        <v>0</v>
      </c>
      <c r="O445" s="188">
        <v>0</v>
      </c>
      <c r="P445" s="188">
        <v>0</v>
      </c>
      <c r="Q445" s="188">
        <v>0</v>
      </c>
      <c r="R445" s="188">
        <v>25</v>
      </c>
      <c r="S445" s="188"/>
      <c r="T445" t="str">
        <f t="shared" si="62"/>
        <v>0313</v>
      </c>
      <c r="U445" t="e">
        <f>IF((G445=VLOOKUP(T445,#REF!,2,0)),1,0)</f>
        <v>#REF!</v>
      </c>
      <c r="V445">
        <f>SUMPRODUCT((B445=[1]Sheet1!$B:$B)*(G445=[1]Sheet1!$G:$G))</f>
        <v>2</v>
      </c>
      <c r="W445" t="e">
        <f>VLOOKUP(G445,#REF!,4,0)</f>
        <v>#REF!</v>
      </c>
      <c r="X445" t="e">
        <f>VLOOKUP(G445,#REF!,5,0)</f>
        <v>#REF!</v>
      </c>
      <c r="Y445" t="e">
        <f>VLOOKUP(G445,#REF!,6,0)</f>
        <v>#REF!</v>
      </c>
      <c r="Z445">
        <f>SUMPRODUCT((B445='[2]各校各专业人数 （防止重复'!$D:$D)*(G445='[2]各校各专业人数 （防止重复'!$G:$G))</f>
        <v>1</v>
      </c>
    </row>
    <row r="446" spans="1:26">
      <c r="A446">
        <f t="shared" si="66"/>
        <v>441</v>
      </c>
      <c r="B446" s="317" t="s">
        <v>337</v>
      </c>
      <c r="C446" t="s">
        <v>338</v>
      </c>
      <c r="D446" s="188" t="s">
        <v>32</v>
      </c>
      <c r="E446" s="188">
        <v>5</v>
      </c>
      <c r="F446" s="188" t="s">
        <v>341</v>
      </c>
      <c r="G446" s="198" t="s">
        <v>262</v>
      </c>
      <c r="H446" s="44" t="s">
        <v>263</v>
      </c>
      <c r="I446" s="188" t="s">
        <v>45</v>
      </c>
      <c r="J446" s="197">
        <v>3</v>
      </c>
      <c r="K446" s="197">
        <v>12800</v>
      </c>
      <c r="L446" s="91" t="s">
        <v>110</v>
      </c>
      <c r="M446" s="188">
        <v>0</v>
      </c>
      <c r="N446" s="188">
        <v>0</v>
      </c>
      <c r="O446" s="188">
        <v>0</v>
      </c>
      <c r="P446" s="188">
        <v>0</v>
      </c>
      <c r="Q446" s="188">
        <v>0</v>
      </c>
      <c r="R446" s="188">
        <v>25</v>
      </c>
      <c r="S446" s="188" t="s">
        <v>155</v>
      </c>
      <c r="T446" t="str">
        <f t="shared" si="62"/>
        <v>0433</v>
      </c>
      <c r="U446" t="e">
        <f>IF((G446=VLOOKUP(T446,#REF!,2,0)),1,0)</f>
        <v>#REF!</v>
      </c>
      <c r="V446">
        <f>SUMPRODUCT((B446=[1]Sheet1!$B:$B)*(G446=[1]Sheet1!$G:$G))</f>
        <v>0</v>
      </c>
      <c r="W446" t="e">
        <f>VLOOKUP(G446,#REF!,4,0)</f>
        <v>#REF!</v>
      </c>
      <c r="X446" t="e">
        <f>VLOOKUP(G446,#REF!,5,0)</f>
        <v>#REF!</v>
      </c>
      <c r="Y446" t="e">
        <f>VLOOKUP(G446,#REF!,6,0)</f>
        <v>#REF!</v>
      </c>
      <c r="Z446">
        <f>SUMPRODUCT((B446='[2]各校各专业人数 （防止重复'!$D:$D)*(G446='[2]各校各专业人数 （防止重复'!$G:$G))</f>
        <v>1</v>
      </c>
    </row>
    <row r="447" spans="1:26">
      <c r="A447">
        <f t="shared" ref="A447:A456" si="67">ROW()-5</f>
        <v>442</v>
      </c>
      <c r="B447" s="317" t="s">
        <v>337</v>
      </c>
      <c r="C447" t="s">
        <v>338</v>
      </c>
      <c r="D447" s="188" t="s">
        <v>32</v>
      </c>
      <c r="E447" s="188">
        <v>6</v>
      </c>
      <c r="F447" s="188" t="s">
        <v>124</v>
      </c>
      <c r="G447" s="197" t="s">
        <v>83</v>
      </c>
      <c r="H447" s="188"/>
      <c r="I447" s="188" t="s">
        <v>45</v>
      </c>
      <c r="J447" s="197">
        <v>3</v>
      </c>
      <c r="K447" s="197">
        <v>12800</v>
      </c>
      <c r="L447" s="91" t="s">
        <v>110</v>
      </c>
      <c r="M447" s="188">
        <v>0</v>
      </c>
      <c r="N447" s="188">
        <v>0</v>
      </c>
      <c r="O447" s="188">
        <v>0</v>
      </c>
      <c r="P447" s="188">
        <v>0</v>
      </c>
      <c r="Q447" s="188">
        <v>0</v>
      </c>
      <c r="R447" s="188">
        <v>25</v>
      </c>
      <c r="S447" s="188"/>
      <c r="T447" t="str">
        <f t="shared" si="62"/>
        <v>0435</v>
      </c>
      <c r="U447" t="e">
        <f>IF((G447=VLOOKUP(T447,#REF!,2,0)),1,0)</f>
        <v>#REF!</v>
      </c>
      <c r="V447">
        <f>SUMPRODUCT((B447=[1]Sheet1!$B:$B)*(G447=[1]Sheet1!$G:$G))</f>
        <v>3</v>
      </c>
      <c r="W447" t="e">
        <f>VLOOKUP(G447,#REF!,4,0)</f>
        <v>#REF!</v>
      </c>
      <c r="X447" t="e">
        <f>VLOOKUP(G447,#REF!,5,0)</f>
        <v>#REF!</v>
      </c>
      <c r="Y447" t="e">
        <f>VLOOKUP(G447,#REF!,6,0)</f>
        <v>#REF!</v>
      </c>
      <c r="Z447">
        <f>SUMPRODUCT((B447='[2]各校各专业人数 （防止重复'!$D:$D)*(G447='[2]各校各专业人数 （防止重复'!$G:$G))</f>
        <v>1</v>
      </c>
    </row>
    <row r="448" ht="15.75" spans="1:26">
      <c r="A448">
        <f t="shared" si="67"/>
        <v>443</v>
      </c>
      <c r="B448" s="317" t="s">
        <v>337</v>
      </c>
      <c r="C448" t="s">
        <v>338</v>
      </c>
      <c r="D448" s="188" t="s">
        <v>32</v>
      </c>
      <c r="E448" s="188">
        <v>7</v>
      </c>
      <c r="F448" s="188" t="s">
        <v>114</v>
      </c>
      <c r="G448" s="88" t="s">
        <v>87</v>
      </c>
      <c r="H448" s="188"/>
      <c r="I448" s="188" t="s">
        <v>45</v>
      </c>
      <c r="J448" s="197">
        <v>3</v>
      </c>
      <c r="K448" s="197">
        <v>12800</v>
      </c>
      <c r="L448" s="91" t="s">
        <v>110</v>
      </c>
      <c r="M448" s="188">
        <v>0</v>
      </c>
      <c r="N448" s="188">
        <v>0</v>
      </c>
      <c r="O448" s="188">
        <v>0</v>
      </c>
      <c r="P448" s="188">
        <v>0</v>
      </c>
      <c r="Q448" s="188">
        <v>0</v>
      </c>
      <c r="R448" s="188">
        <v>25</v>
      </c>
      <c r="S448" s="188"/>
      <c r="T448" t="str">
        <f t="shared" si="62"/>
        <v>0501</v>
      </c>
      <c r="U448" t="e">
        <f>IF((G448=VLOOKUP(T448,#REF!,2,0)),1,0)</f>
        <v>#REF!</v>
      </c>
      <c r="V448">
        <f>SUMPRODUCT((B448=[1]Sheet1!$B:$B)*(G448=[1]Sheet1!$G:$G))</f>
        <v>3</v>
      </c>
      <c r="W448" t="e">
        <f>VLOOKUP(G448,#REF!,4,0)</f>
        <v>#REF!</v>
      </c>
      <c r="X448" t="e">
        <f>VLOOKUP(G448,#REF!,5,0)</f>
        <v>#REF!</v>
      </c>
      <c r="Y448" t="e">
        <f>VLOOKUP(G448,#REF!,6,0)</f>
        <v>#REF!</v>
      </c>
      <c r="Z448">
        <f>SUMPRODUCT((B448='[2]各校各专业人数 （防止重复'!$D:$D)*(G448='[2]各校各专业人数 （防止重复'!$G:$G))</f>
        <v>1</v>
      </c>
    </row>
    <row r="449" spans="1:26">
      <c r="A449">
        <f t="shared" si="67"/>
        <v>444</v>
      </c>
      <c r="B449" s="317" t="s">
        <v>337</v>
      </c>
      <c r="C449" t="s">
        <v>338</v>
      </c>
      <c r="D449" s="188" t="s">
        <v>32</v>
      </c>
      <c r="E449" s="188">
        <v>8</v>
      </c>
      <c r="F449" s="188" t="s">
        <v>125</v>
      </c>
      <c r="G449" s="197" t="s">
        <v>126</v>
      </c>
      <c r="H449" s="188"/>
      <c r="I449" s="188" t="s">
        <v>45</v>
      </c>
      <c r="J449" s="197">
        <v>3</v>
      </c>
      <c r="K449" s="197">
        <v>12800</v>
      </c>
      <c r="L449" s="91" t="s">
        <v>110</v>
      </c>
      <c r="M449" s="188">
        <v>0</v>
      </c>
      <c r="N449" s="188">
        <v>0</v>
      </c>
      <c r="O449" s="188">
        <v>0</v>
      </c>
      <c r="P449" s="188">
        <v>0</v>
      </c>
      <c r="Q449" s="188">
        <v>0</v>
      </c>
      <c r="R449" s="188">
        <v>25</v>
      </c>
      <c r="S449" s="188" t="s">
        <v>155</v>
      </c>
      <c r="T449" t="str">
        <f t="shared" si="62"/>
        <v>0526</v>
      </c>
      <c r="U449" t="e">
        <f>IF((G449=VLOOKUP(T449,#REF!,2,0)),1,0)</f>
        <v>#REF!</v>
      </c>
      <c r="V449">
        <f>SUMPRODUCT((B449=[1]Sheet1!$B:$B)*(G449=[1]Sheet1!$G:$G))</f>
        <v>1</v>
      </c>
      <c r="W449" t="e">
        <f>VLOOKUP(G449,#REF!,4,0)</f>
        <v>#REF!</v>
      </c>
      <c r="X449" t="e">
        <f>VLOOKUP(G449,#REF!,5,0)</f>
        <v>#REF!</v>
      </c>
      <c r="Y449" t="e">
        <f>VLOOKUP(G449,#REF!,6,0)</f>
        <v>#REF!</v>
      </c>
      <c r="Z449">
        <f>SUMPRODUCT((B449='[2]各校各专业人数 （防止重复'!$D:$D)*(G449='[2]各校各专业人数 （防止重复'!$G:$G))</f>
        <v>1</v>
      </c>
    </row>
    <row r="450" spans="1:26">
      <c r="A450">
        <f t="shared" si="67"/>
        <v>445</v>
      </c>
      <c r="B450" s="317" t="s">
        <v>337</v>
      </c>
      <c r="C450" t="s">
        <v>338</v>
      </c>
      <c r="D450" s="188" t="s">
        <v>32</v>
      </c>
      <c r="E450" s="188">
        <v>9</v>
      </c>
      <c r="F450" s="188" t="s">
        <v>342</v>
      </c>
      <c r="G450" s="197" t="s">
        <v>250</v>
      </c>
      <c r="H450" s="188"/>
      <c r="I450" s="188" t="s">
        <v>45</v>
      </c>
      <c r="J450" s="197">
        <v>3</v>
      </c>
      <c r="K450" s="197">
        <v>12800</v>
      </c>
      <c r="L450" s="91" t="s">
        <v>110</v>
      </c>
      <c r="M450" s="188">
        <v>0</v>
      </c>
      <c r="N450" s="188">
        <v>0</v>
      </c>
      <c r="O450" s="188">
        <v>0</v>
      </c>
      <c r="P450" s="188">
        <v>0</v>
      </c>
      <c r="Q450" s="188">
        <v>0</v>
      </c>
      <c r="R450" s="188">
        <v>25</v>
      </c>
      <c r="S450" s="188" t="s">
        <v>155</v>
      </c>
      <c r="T450" t="str">
        <f t="shared" si="62"/>
        <v>1405</v>
      </c>
      <c r="U450" t="e">
        <f>IF((G450=VLOOKUP(T450,#REF!,2,0)),1,0)</f>
        <v>#REF!</v>
      </c>
      <c r="V450">
        <f>SUMPRODUCT((B450=[1]Sheet1!$B:$B)*(G450=[1]Sheet1!$G:$G))</f>
        <v>1</v>
      </c>
      <c r="W450" t="e">
        <f>VLOOKUP(G450,#REF!,4,0)</f>
        <v>#REF!</v>
      </c>
      <c r="X450" t="e">
        <f>VLOOKUP(G450,#REF!,5,0)</f>
        <v>#REF!</v>
      </c>
      <c r="Y450" t="e">
        <f>VLOOKUP(G450,#REF!,6,0)</f>
        <v>#REF!</v>
      </c>
      <c r="Z450">
        <f>SUMPRODUCT((B450='[2]各校各专业人数 （防止重复'!$D:$D)*(G450='[2]各校各专业人数 （防止重复'!$G:$G))</f>
        <v>1</v>
      </c>
    </row>
    <row r="451" ht="24" spans="1:26">
      <c r="A451">
        <f t="shared" si="67"/>
        <v>446</v>
      </c>
      <c r="B451" s="317" t="s">
        <v>337</v>
      </c>
      <c r="C451" t="s">
        <v>338</v>
      </c>
      <c r="D451" s="188" t="s">
        <v>32</v>
      </c>
      <c r="E451" s="188">
        <v>10</v>
      </c>
      <c r="F451" s="188" t="s">
        <v>172</v>
      </c>
      <c r="G451" s="197" t="s">
        <v>173</v>
      </c>
      <c r="H451" s="188"/>
      <c r="I451" s="188" t="s">
        <v>45</v>
      </c>
      <c r="J451" s="197">
        <v>2</v>
      </c>
      <c r="K451" s="197">
        <v>9800</v>
      </c>
      <c r="L451" s="91" t="s">
        <v>46</v>
      </c>
      <c r="M451" s="188">
        <v>0</v>
      </c>
      <c r="N451" s="188">
        <v>0</v>
      </c>
      <c r="O451" s="188">
        <v>0</v>
      </c>
      <c r="P451" s="188">
        <v>0</v>
      </c>
      <c r="Q451" s="188">
        <v>0</v>
      </c>
      <c r="R451" s="188">
        <v>25</v>
      </c>
      <c r="S451" s="188" t="s">
        <v>155</v>
      </c>
      <c r="T451" t="str">
        <f t="shared" si="62"/>
        <v>0308</v>
      </c>
      <c r="U451" t="e">
        <f>IF((G451=VLOOKUP(T451,#REF!,2,0)),1,0)</f>
        <v>#REF!</v>
      </c>
      <c r="V451">
        <f>SUMPRODUCT((B451=[1]Sheet1!$B:$B)*(G451=[1]Sheet1!$G:$G))</f>
        <v>0</v>
      </c>
      <c r="W451" t="e">
        <f>VLOOKUP(G451,#REF!,4,0)</f>
        <v>#REF!</v>
      </c>
      <c r="X451" t="e">
        <f>VLOOKUP(G451,#REF!,5,0)</f>
        <v>#REF!</v>
      </c>
      <c r="Y451" t="e">
        <f>VLOOKUP(G451,#REF!,6,0)</f>
        <v>#REF!</v>
      </c>
      <c r="Z451">
        <f>SUMPRODUCT((B451='[2]各校各专业人数 （防止重复'!$D:$D)*(G451='[2]各校各专业人数 （防止重复'!$G:$G))</f>
        <v>1</v>
      </c>
    </row>
    <row r="452" ht="24" spans="1:26">
      <c r="A452">
        <f t="shared" si="67"/>
        <v>447</v>
      </c>
      <c r="B452" s="317" t="s">
        <v>337</v>
      </c>
      <c r="C452" t="s">
        <v>338</v>
      </c>
      <c r="D452" s="188" t="s">
        <v>32</v>
      </c>
      <c r="E452" s="188">
        <v>11</v>
      </c>
      <c r="F452" s="188" t="s">
        <v>125</v>
      </c>
      <c r="G452" s="197" t="s">
        <v>126</v>
      </c>
      <c r="H452" s="188"/>
      <c r="I452" s="188" t="s">
        <v>45</v>
      </c>
      <c r="J452" s="197">
        <v>2</v>
      </c>
      <c r="K452" s="197">
        <v>9800</v>
      </c>
      <c r="L452" s="91" t="s">
        <v>46</v>
      </c>
      <c r="M452" s="188">
        <v>0</v>
      </c>
      <c r="N452" s="188">
        <v>0</v>
      </c>
      <c r="O452" s="188">
        <v>0</v>
      </c>
      <c r="P452" s="188">
        <v>0</v>
      </c>
      <c r="Q452" s="188">
        <v>0</v>
      </c>
      <c r="R452" s="188">
        <v>25</v>
      </c>
      <c r="S452" s="188" t="s">
        <v>155</v>
      </c>
      <c r="T452" t="str">
        <f t="shared" si="62"/>
        <v>0526</v>
      </c>
      <c r="U452" t="e">
        <f>IF((G452=VLOOKUP(T452,#REF!,2,0)),1,0)</f>
        <v>#REF!</v>
      </c>
      <c r="V452">
        <f>SUMPRODUCT((B452=[1]Sheet1!$B:$B)*(G452=[1]Sheet1!$G:$G))</f>
        <v>1</v>
      </c>
      <c r="W452" t="e">
        <f>VLOOKUP(G452,#REF!,4,0)</f>
        <v>#REF!</v>
      </c>
      <c r="X452" t="e">
        <f>VLOOKUP(G452,#REF!,5,0)</f>
        <v>#REF!</v>
      </c>
      <c r="Y452" t="e">
        <f>VLOOKUP(G452,#REF!,6,0)</f>
        <v>#REF!</v>
      </c>
      <c r="Z452">
        <f>SUMPRODUCT((B452='[2]各校各专业人数 （防止重复'!$D:$D)*(G452='[2]各校各专业人数 （防止重复'!$G:$G))</f>
        <v>1</v>
      </c>
    </row>
    <row r="453" spans="1:26">
      <c r="A453">
        <f t="shared" si="67"/>
        <v>448</v>
      </c>
      <c r="B453" s="317" t="s">
        <v>337</v>
      </c>
      <c r="C453" t="s">
        <v>338</v>
      </c>
      <c r="D453" s="188" t="s">
        <v>32</v>
      </c>
      <c r="E453" s="188">
        <v>12</v>
      </c>
      <c r="F453" s="188" t="s">
        <v>161</v>
      </c>
      <c r="G453" s="188" t="s">
        <v>162</v>
      </c>
      <c r="H453" s="132" t="s">
        <v>222</v>
      </c>
      <c r="I453" s="188" t="s">
        <v>67</v>
      </c>
      <c r="J453" s="197">
        <v>3</v>
      </c>
      <c r="K453" s="188">
        <v>9000</v>
      </c>
      <c r="L453" s="91" t="s">
        <v>68</v>
      </c>
      <c r="M453" s="188">
        <v>0</v>
      </c>
      <c r="N453" s="188">
        <v>0</v>
      </c>
      <c r="O453" s="188">
        <v>0</v>
      </c>
      <c r="P453" s="188">
        <v>0</v>
      </c>
      <c r="Q453" s="188">
        <v>0</v>
      </c>
      <c r="R453" s="188">
        <v>50</v>
      </c>
      <c r="S453" s="188" t="s">
        <v>155</v>
      </c>
      <c r="T453" t="str">
        <f t="shared" si="62"/>
        <v>0515</v>
      </c>
      <c r="U453" t="e">
        <f>IF((G453=VLOOKUP(T453,#REF!,2,0)),1,0)</f>
        <v>#REF!</v>
      </c>
      <c r="V453">
        <f>SUMPRODUCT((B453=[1]Sheet1!$B:$B)*(G453=[1]Sheet1!$G:$G))</f>
        <v>1</v>
      </c>
      <c r="W453" t="e">
        <f>VLOOKUP(G453,#REF!,4,0)</f>
        <v>#REF!</v>
      </c>
      <c r="X453" t="e">
        <f>VLOOKUP(G453,#REF!,5,0)</f>
        <v>#REF!</v>
      </c>
      <c r="Y453" t="e">
        <f>VLOOKUP(G453,#REF!,6,0)</f>
        <v>#REF!</v>
      </c>
      <c r="Z453">
        <f>SUMPRODUCT((B453='[2]各校各专业人数 （防止重复'!$D:$D)*(G453='[2]各校各专业人数 （防止重复'!$G:$G))</f>
        <v>0</v>
      </c>
    </row>
    <row r="454" spans="1:26">
      <c r="A454">
        <f t="shared" si="67"/>
        <v>449</v>
      </c>
      <c r="B454" s="317" t="s">
        <v>337</v>
      </c>
      <c r="C454" t="s">
        <v>338</v>
      </c>
      <c r="D454" s="188" t="s">
        <v>32</v>
      </c>
      <c r="E454" s="188">
        <v>13</v>
      </c>
      <c r="F454" s="188" t="s">
        <v>99</v>
      </c>
      <c r="G454" s="198" t="s">
        <v>100</v>
      </c>
      <c r="H454" s="188"/>
      <c r="I454" s="188" t="s">
        <v>67</v>
      </c>
      <c r="J454" s="197">
        <v>3</v>
      </c>
      <c r="K454" s="197">
        <v>6000</v>
      </c>
      <c r="L454" s="91" t="s">
        <v>68</v>
      </c>
      <c r="M454" s="188">
        <v>0</v>
      </c>
      <c r="N454" s="188">
        <v>0</v>
      </c>
      <c r="O454" s="188">
        <v>0</v>
      </c>
      <c r="P454" s="188">
        <v>0</v>
      </c>
      <c r="Q454" s="188">
        <v>0</v>
      </c>
      <c r="R454" s="188">
        <v>50</v>
      </c>
      <c r="S454" s="188" t="s">
        <v>155</v>
      </c>
      <c r="T454" t="str">
        <f t="shared" si="62"/>
        <v>1111</v>
      </c>
      <c r="U454" t="e">
        <f>IF((G454=VLOOKUP(T454,#REF!,2,0)),1,0)</f>
        <v>#REF!</v>
      </c>
      <c r="V454">
        <f>SUMPRODUCT((B454=[1]Sheet1!$B:$B)*(G454=[1]Sheet1!$G:$G))</f>
        <v>0</v>
      </c>
      <c r="W454" t="e">
        <f>VLOOKUP(G454,#REF!,4,0)</f>
        <v>#REF!</v>
      </c>
      <c r="X454" t="e">
        <f>VLOOKUP(G454,#REF!,5,0)</f>
        <v>#REF!</v>
      </c>
      <c r="Y454" t="e">
        <f>VLOOKUP(G454,#REF!,6,0)</f>
        <v>#REF!</v>
      </c>
      <c r="Z454">
        <f>SUMPRODUCT((B454='[2]各校各专业人数 （防止重复'!$D:$D)*(G454='[2]各校各专业人数 （防止重复'!$G:$G))</f>
        <v>0</v>
      </c>
    </row>
    <row r="455" spans="1:26">
      <c r="A455">
        <f t="shared" si="67"/>
        <v>450</v>
      </c>
      <c r="B455" s="317" t="s">
        <v>337</v>
      </c>
      <c r="C455" t="s">
        <v>338</v>
      </c>
      <c r="D455" s="188" t="s">
        <v>32</v>
      </c>
      <c r="E455" s="188">
        <v>14</v>
      </c>
      <c r="F455" s="188" t="s">
        <v>133</v>
      </c>
      <c r="G455" s="198" t="s">
        <v>134</v>
      </c>
      <c r="H455" s="188"/>
      <c r="I455" s="188" t="s">
        <v>67</v>
      </c>
      <c r="J455" s="197">
        <v>3</v>
      </c>
      <c r="K455" s="197">
        <v>9000</v>
      </c>
      <c r="L455" s="91" t="s">
        <v>68</v>
      </c>
      <c r="M455" s="188">
        <v>0</v>
      </c>
      <c r="N455" s="188">
        <v>0</v>
      </c>
      <c r="O455" s="188">
        <v>0</v>
      </c>
      <c r="P455" s="188">
        <v>0</v>
      </c>
      <c r="Q455" s="188">
        <v>0</v>
      </c>
      <c r="R455" s="188">
        <v>50</v>
      </c>
      <c r="S455" s="188" t="s">
        <v>155</v>
      </c>
      <c r="T455" t="str">
        <f t="shared" si="62"/>
        <v>1420</v>
      </c>
      <c r="U455" t="e">
        <f>IF((G455=VLOOKUP(T455,#REF!,2,0)),1,0)</f>
        <v>#REF!</v>
      </c>
      <c r="V455">
        <f>SUMPRODUCT((B455=[1]Sheet1!$B:$B)*(G455=[1]Sheet1!$G:$G))</f>
        <v>0</v>
      </c>
      <c r="W455" t="e">
        <f>VLOOKUP(G455,#REF!,4,0)</f>
        <v>#REF!</v>
      </c>
      <c r="X455" t="e">
        <f>VLOOKUP(G455,#REF!,5,0)</f>
        <v>#REF!</v>
      </c>
      <c r="Y455" t="e">
        <f>VLOOKUP(G455,#REF!,6,0)</f>
        <v>#REF!</v>
      </c>
      <c r="Z455">
        <f>SUMPRODUCT((B455='[2]各校各专业人数 （防止重复'!$D:$D)*(G455='[2]各校各专业人数 （防止重复'!$G:$G))</f>
        <v>0</v>
      </c>
    </row>
    <row r="456" spans="1:26">
      <c r="A456">
        <f t="shared" si="67"/>
        <v>451</v>
      </c>
      <c r="B456" s="317" t="s">
        <v>337</v>
      </c>
      <c r="C456" t="s">
        <v>338</v>
      </c>
      <c r="D456" s="188" t="s">
        <v>32</v>
      </c>
      <c r="E456" s="188">
        <v>15</v>
      </c>
      <c r="F456" s="188" t="s">
        <v>343</v>
      </c>
      <c r="G456" s="197" t="s">
        <v>344</v>
      </c>
      <c r="H456" s="188"/>
      <c r="I456" s="188" t="s">
        <v>45</v>
      </c>
      <c r="J456" s="197">
        <v>3</v>
      </c>
      <c r="K456" s="197">
        <v>12800</v>
      </c>
      <c r="L456" s="91" t="s">
        <v>110</v>
      </c>
      <c r="M456" s="188">
        <v>0</v>
      </c>
      <c r="N456" s="188">
        <v>0</v>
      </c>
      <c r="O456" s="48">
        <v>22</v>
      </c>
      <c r="P456" s="188">
        <v>22</v>
      </c>
      <c r="Q456" s="188">
        <v>0</v>
      </c>
      <c r="R456" s="188">
        <v>25</v>
      </c>
      <c r="S456" s="188"/>
      <c r="T456" t="str">
        <f t="shared" si="62"/>
        <v>0307</v>
      </c>
      <c r="U456" t="e">
        <f>IF((G456=VLOOKUP(T456,#REF!,2,0)),1,0)</f>
        <v>#REF!</v>
      </c>
      <c r="V456">
        <f>SUMPRODUCT((B456=[1]Sheet1!$B:$B)*(G456=[1]Sheet1!$G:$G))</f>
        <v>1</v>
      </c>
      <c r="W456" t="e">
        <f>VLOOKUP(G456,#REF!,4,0)</f>
        <v>#REF!</v>
      </c>
      <c r="X456" t="e">
        <f>VLOOKUP(G456,#REF!,5,0)</f>
        <v>#REF!</v>
      </c>
      <c r="Y456" t="e">
        <f>VLOOKUP(G456,#REF!,6,0)</f>
        <v>#REF!</v>
      </c>
      <c r="Z456">
        <f>SUMPRODUCT((B456='[2]各校各专业人数 （防止重复'!$D:$D)*(G456='[2]各校各专业人数 （防止重复'!$G:$G))</f>
        <v>1</v>
      </c>
    </row>
    <row r="457" spans="1:26">
      <c r="A457">
        <f t="shared" ref="A457:A466" si="68">ROW()-5</f>
        <v>452</v>
      </c>
      <c r="B457" s="317" t="s">
        <v>337</v>
      </c>
      <c r="C457" t="s">
        <v>338</v>
      </c>
      <c r="D457" s="188" t="s">
        <v>32</v>
      </c>
      <c r="E457" s="188">
        <v>16</v>
      </c>
      <c r="F457" s="188" t="s">
        <v>289</v>
      </c>
      <c r="G457" s="197" t="s">
        <v>85</v>
      </c>
      <c r="H457" s="188"/>
      <c r="I457" s="188" t="s">
        <v>45</v>
      </c>
      <c r="J457" s="197">
        <v>3</v>
      </c>
      <c r="K457" s="197">
        <v>12800</v>
      </c>
      <c r="L457" s="91" t="s">
        <v>110</v>
      </c>
      <c r="M457" s="188">
        <v>0</v>
      </c>
      <c r="N457" s="188">
        <v>0</v>
      </c>
      <c r="O457" s="48">
        <v>33</v>
      </c>
      <c r="P457" s="188">
        <v>33</v>
      </c>
      <c r="Q457" s="188">
        <v>0</v>
      </c>
      <c r="R457" s="188">
        <v>25</v>
      </c>
      <c r="S457" s="188"/>
      <c r="T457" t="str">
        <f t="shared" si="62"/>
        <v>0439</v>
      </c>
      <c r="U457" t="e">
        <f>IF((G457=VLOOKUP(T457,#REF!,2,0)),1,0)</f>
        <v>#REF!</v>
      </c>
      <c r="V457">
        <f>SUMPRODUCT((B457=[1]Sheet1!$B:$B)*(G457=[1]Sheet1!$G:$G))</f>
        <v>2</v>
      </c>
      <c r="W457" t="e">
        <f>VLOOKUP(G457,#REF!,4,0)</f>
        <v>#REF!</v>
      </c>
      <c r="X457" t="e">
        <f>VLOOKUP(G457,#REF!,5,0)</f>
        <v>#REF!</v>
      </c>
      <c r="Y457" t="e">
        <f>VLOOKUP(G457,#REF!,6,0)</f>
        <v>#REF!</v>
      </c>
      <c r="Z457">
        <f>SUMPRODUCT((B457='[2]各校各专业人数 （防止重复'!$D:$D)*(G457='[2]各校各专业人数 （防止重复'!$G:$G))</f>
        <v>1</v>
      </c>
    </row>
    <row r="458" ht="24" spans="1:26">
      <c r="A458">
        <f t="shared" si="68"/>
        <v>453</v>
      </c>
      <c r="B458" s="317" t="s">
        <v>337</v>
      </c>
      <c r="C458" t="s">
        <v>338</v>
      </c>
      <c r="D458" s="188" t="s">
        <v>32</v>
      </c>
      <c r="E458" s="188">
        <v>17</v>
      </c>
      <c r="F458" s="188" t="s">
        <v>339</v>
      </c>
      <c r="G458" s="197" t="s">
        <v>179</v>
      </c>
      <c r="H458" s="188"/>
      <c r="I458" s="188" t="s">
        <v>45</v>
      </c>
      <c r="J458" s="197">
        <v>2</v>
      </c>
      <c r="K458" s="197">
        <v>9800</v>
      </c>
      <c r="L458" s="91" t="s">
        <v>46</v>
      </c>
      <c r="M458" s="188">
        <v>18</v>
      </c>
      <c r="N458" s="188">
        <v>16</v>
      </c>
      <c r="O458" s="48">
        <v>21</v>
      </c>
      <c r="P458" s="188">
        <v>38</v>
      </c>
      <c r="Q458" s="48">
        <v>17</v>
      </c>
      <c r="R458" s="188">
        <v>25</v>
      </c>
      <c r="S458" s="188"/>
      <c r="T458" t="str">
        <f t="shared" si="62"/>
        <v>0216</v>
      </c>
      <c r="U458" t="e">
        <f>IF((G458=VLOOKUP(T458,#REF!,2,0)),1,0)</f>
        <v>#REF!</v>
      </c>
      <c r="V458">
        <f>SUMPRODUCT((B458=[1]Sheet1!$B:$B)*(G458=[1]Sheet1!$G:$G))</f>
        <v>2</v>
      </c>
      <c r="W458" t="e">
        <f>VLOOKUP(G458,#REF!,4,0)</f>
        <v>#REF!</v>
      </c>
      <c r="X458" t="e">
        <f>VLOOKUP(G458,#REF!,5,0)</f>
        <v>#REF!</v>
      </c>
      <c r="Y458" t="e">
        <f>VLOOKUP(G458,#REF!,6,0)</f>
        <v>#REF!</v>
      </c>
      <c r="Z458">
        <f>SUMPRODUCT((B458='[2]各校各专业人数 （防止重复'!$D:$D)*(G458='[2]各校各专业人数 （防止重复'!$G:$G))</f>
        <v>1</v>
      </c>
    </row>
    <row r="459" ht="24" spans="1:26">
      <c r="A459">
        <f t="shared" si="68"/>
        <v>454</v>
      </c>
      <c r="B459" s="317" t="s">
        <v>337</v>
      </c>
      <c r="C459" t="s">
        <v>338</v>
      </c>
      <c r="D459" s="44" t="s">
        <v>32</v>
      </c>
      <c r="E459" s="188">
        <v>18</v>
      </c>
      <c r="F459" s="44" t="s">
        <v>341</v>
      </c>
      <c r="G459" s="207" t="s">
        <v>262</v>
      </c>
      <c r="H459" s="44" t="s">
        <v>263</v>
      </c>
      <c r="I459" s="44" t="s">
        <v>45</v>
      </c>
      <c r="J459" s="210">
        <v>2</v>
      </c>
      <c r="K459" s="211">
        <v>9800</v>
      </c>
      <c r="L459" s="91" t="s">
        <v>46</v>
      </c>
      <c r="M459" s="44"/>
      <c r="N459" s="44"/>
      <c r="O459" s="44"/>
      <c r="P459" s="44"/>
      <c r="Q459" s="44"/>
      <c r="R459" s="44">
        <v>30</v>
      </c>
      <c r="S459" s="44" t="s">
        <v>155</v>
      </c>
      <c r="T459" t="str">
        <f t="shared" si="62"/>
        <v>0433</v>
      </c>
      <c r="U459" t="e">
        <f>IF((G459=VLOOKUP(T459,#REF!,2,0)),1,0)</f>
        <v>#REF!</v>
      </c>
      <c r="V459">
        <f>SUMPRODUCT((B459=[1]Sheet1!$B:$B)*(G459=[1]Sheet1!$G:$G))</f>
        <v>0</v>
      </c>
      <c r="W459" t="e">
        <f>VLOOKUP(G459,#REF!,4,0)</f>
        <v>#REF!</v>
      </c>
      <c r="X459" t="e">
        <f>VLOOKUP(G459,#REF!,5,0)</f>
        <v>#REF!</v>
      </c>
      <c r="Y459" t="e">
        <f>VLOOKUP(G459,#REF!,6,0)</f>
        <v>#REF!</v>
      </c>
      <c r="Z459">
        <f>SUMPRODUCT((B459='[2]各校各专业人数 （防止重复'!$D:$D)*(G459='[2]各校各专业人数 （防止重复'!$G:$G))</f>
        <v>1</v>
      </c>
    </row>
    <row r="460" ht="24" spans="1:26">
      <c r="A460">
        <f t="shared" si="68"/>
        <v>455</v>
      </c>
      <c r="B460" s="317" t="s">
        <v>337</v>
      </c>
      <c r="C460" t="s">
        <v>338</v>
      </c>
      <c r="D460" s="188" t="s">
        <v>32</v>
      </c>
      <c r="E460" s="188">
        <v>19</v>
      </c>
      <c r="F460" s="188" t="s">
        <v>124</v>
      </c>
      <c r="G460" s="197" t="s">
        <v>83</v>
      </c>
      <c r="H460" s="188"/>
      <c r="I460" s="188" t="s">
        <v>45</v>
      </c>
      <c r="J460" s="197">
        <v>2</v>
      </c>
      <c r="K460" s="197">
        <v>9800</v>
      </c>
      <c r="L460" s="91" t="s">
        <v>46</v>
      </c>
      <c r="M460" s="188">
        <v>106</v>
      </c>
      <c r="N460" s="188">
        <v>61</v>
      </c>
      <c r="O460" s="48">
        <v>82</v>
      </c>
      <c r="P460" s="188">
        <v>133</v>
      </c>
      <c r="Q460" s="48">
        <v>51</v>
      </c>
      <c r="R460" s="188">
        <v>70</v>
      </c>
      <c r="S460" s="188"/>
      <c r="T460" t="str">
        <f t="shared" si="62"/>
        <v>0435</v>
      </c>
      <c r="U460" t="e">
        <f>IF((G460=VLOOKUP(T460,#REF!,2,0)),1,0)</f>
        <v>#REF!</v>
      </c>
      <c r="V460">
        <f>SUMPRODUCT((B460=[1]Sheet1!$B:$B)*(G460=[1]Sheet1!$G:$G))</f>
        <v>3</v>
      </c>
      <c r="W460" t="e">
        <f>VLOOKUP(G460,#REF!,4,0)</f>
        <v>#REF!</v>
      </c>
      <c r="X460" t="e">
        <f>VLOOKUP(G460,#REF!,5,0)</f>
        <v>#REF!</v>
      </c>
      <c r="Y460" t="e">
        <f>VLOOKUP(G460,#REF!,6,0)</f>
        <v>#REF!</v>
      </c>
      <c r="Z460">
        <f>SUMPRODUCT((B460='[2]各校各专业人数 （防止重复'!$D:$D)*(G460='[2]各校各专业人数 （防止重复'!$G:$G))</f>
        <v>1</v>
      </c>
    </row>
    <row r="461" ht="24" spans="1:26">
      <c r="A461">
        <f t="shared" si="68"/>
        <v>456</v>
      </c>
      <c r="B461" s="317" t="s">
        <v>337</v>
      </c>
      <c r="C461" t="s">
        <v>338</v>
      </c>
      <c r="D461" s="188" t="s">
        <v>32</v>
      </c>
      <c r="E461" s="188">
        <v>20</v>
      </c>
      <c r="F461" s="188" t="s">
        <v>114</v>
      </c>
      <c r="G461" s="88" t="s">
        <v>87</v>
      </c>
      <c r="H461" s="188"/>
      <c r="I461" s="188" t="s">
        <v>45</v>
      </c>
      <c r="J461" s="197">
        <v>2</v>
      </c>
      <c r="K461" s="197">
        <v>9800</v>
      </c>
      <c r="L461" s="91" t="s">
        <v>46</v>
      </c>
      <c r="M461" s="188">
        <v>34</v>
      </c>
      <c r="N461" s="188">
        <v>8</v>
      </c>
      <c r="O461" s="48">
        <v>20</v>
      </c>
      <c r="P461" s="188">
        <v>23</v>
      </c>
      <c r="Q461" s="48">
        <v>3</v>
      </c>
      <c r="R461" s="188">
        <v>25</v>
      </c>
      <c r="S461" s="188"/>
      <c r="T461" t="str">
        <f t="shared" si="62"/>
        <v>0501</v>
      </c>
      <c r="U461" t="e">
        <f>IF((G461=VLOOKUP(T461,#REF!,2,0)),1,0)</f>
        <v>#REF!</v>
      </c>
      <c r="V461">
        <f>SUMPRODUCT((B461=[1]Sheet1!$B:$B)*(G461=[1]Sheet1!$G:$G))</f>
        <v>3</v>
      </c>
      <c r="W461" t="e">
        <f>VLOOKUP(G461,#REF!,4,0)</f>
        <v>#REF!</v>
      </c>
      <c r="X461" t="e">
        <f>VLOOKUP(G461,#REF!,5,0)</f>
        <v>#REF!</v>
      </c>
      <c r="Y461" t="e">
        <f>VLOOKUP(G461,#REF!,6,0)</f>
        <v>#REF!</v>
      </c>
      <c r="Z461">
        <f>SUMPRODUCT((B461='[2]各校各专业人数 （防止重复'!$D:$D)*(G461='[2]各校各专业人数 （防止重复'!$G:$G))</f>
        <v>1</v>
      </c>
    </row>
    <row r="462" ht="24" spans="1:26">
      <c r="A462">
        <f t="shared" si="68"/>
        <v>457</v>
      </c>
      <c r="B462" s="317" t="s">
        <v>337</v>
      </c>
      <c r="C462" t="s">
        <v>338</v>
      </c>
      <c r="D462" s="188" t="s">
        <v>32</v>
      </c>
      <c r="E462" s="188">
        <v>21</v>
      </c>
      <c r="F462" s="188" t="s">
        <v>345</v>
      </c>
      <c r="G462" s="197" t="s">
        <v>214</v>
      </c>
      <c r="H462" s="188"/>
      <c r="I462" s="188" t="s">
        <v>45</v>
      </c>
      <c r="J462" s="197">
        <v>2</v>
      </c>
      <c r="K462" s="197">
        <v>9800</v>
      </c>
      <c r="L462" s="91" t="s">
        <v>46</v>
      </c>
      <c r="M462" s="188">
        <v>0</v>
      </c>
      <c r="N462" s="188">
        <v>0</v>
      </c>
      <c r="O462" s="48">
        <v>19</v>
      </c>
      <c r="P462" s="188">
        <v>19</v>
      </c>
      <c r="Q462" s="188">
        <v>0</v>
      </c>
      <c r="R462" s="188">
        <v>25</v>
      </c>
      <c r="S462" s="188"/>
      <c r="T462" t="str">
        <f t="shared" si="62"/>
        <v>0520</v>
      </c>
      <c r="U462" t="e">
        <f>IF((G462=VLOOKUP(T462,#REF!,2,0)),1,0)</f>
        <v>#REF!</v>
      </c>
      <c r="V462">
        <f>SUMPRODUCT((B462=[1]Sheet1!$B:$B)*(G462=[1]Sheet1!$G:$G))</f>
        <v>2</v>
      </c>
      <c r="W462" t="e">
        <f>VLOOKUP(G462,#REF!,4,0)</f>
        <v>#REF!</v>
      </c>
      <c r="X462" t="e">
        <f>VLOOKUP(G462,#REF!,5,0)</f>
        <v>#REF!</v>
      </c>
      <c r="Y462" t="e">
        <f>VLOOKUP(G462,#REF!,6,0)</f>
        <v>#REF!</v>
      </c>
      <c r="Z462">
        <f>SUMPRODUCT((B462='[2]各校各专业人数 （防止重复'!$D:$D)*(G462='[2]各校各专业人数 （防止重复'!$G:$G))</f>
        <v>1</v>
      </c>
    </row>
    <row r="463" ht="24" spans="1:26">
      <c r="A463">
        <f t="shared" si="68"/>
        <v>458</v>
      </c>
      <c r="B463" s="317" t="s">
        <v>337</v>
      </c>
      <c r="C463" t="s">
        <v>338</v>
      </c>
      <c r="D463" s="188" t="s">
        <v>32</v>
      </c>
      <c r="E463" s="188">
        <v>22</v>
      </c>
      <c r="F463" s="188" t="s">
        <v>346</v>
      </c>
      <c r="G463" s="197" t="s">
        <v>347</v>
      </c>
      <c r="H463" s="188"/>
      <c r="I463" s="188" t="s">
        <v>45</v>
      </c>
      <c r="J463" s="197">
        <v>2</v>
      </c>
      <c r="K463" s="197">
        <v>9800</v>
      </c>
      <c r="L463" s="91" t="s">
        <v>46</v>
      </c>
      <c r="M463" s="188">
        <v>116</v>
      </c>
      <c r="N463" s="188">
        <v>30</v>
      </c>
      <c r="O463" s="188">
        <v>0</v>
      </c>
      <c r="P463" s="188">
        <v>20</v>
      </c>
      <c r="Q463" s="48">
        <v>20</v>
      </c>
      <c r="R463" s="188">
        <v>25</v>
      </c>
      <c r="S463" s="188"/>
      <c r="T463" t="str">
        <f t="shared" si="62"/>
        <v>1107</v>
      </c>
      <c r="U463" t="e">
        <f>IF((G463=VLOOKUP(T463,#REF!,2,0)),1,0)</f>
        <v>#REF!</v>
      </c>
      <c r="V463">
        <f>SUMPRODUCT((B463=[1]Sheet1!$B:$B)*(G463=[1]Sheet1!$G:$G))</f>
        <v>2</v>
      </c>
      <c r="W463" t="e">
        <f>VLOOKUP(G463,#REF!,4,0)</f>
        <v>#REF!</v>
      </c>
      <c r="X463" t="e">
        <f>VLOOKUP(G463,#REF!,5,0)</f>
        <v>#REF!</v>
      </c>
      <c r="Y463" t="e">
        <f>VLOOKUP(G463,#REF!,6,0)</f>
        <v>#REF!</v>
      </c>
      <c r="Z463">
        <f>SUMPRODUCT((B463='[2]各校各专业人数 （防止重复'!$D:$D)*(G463='[2]各校各专业人数 （防止重复'!$G:$G))</f>
        <v>1</v>
      </c>
    </row>
    <row r="464" ht="24" spans="1:26">
      <c r="A464">
        <f t="shared" si="68"/>
        <v>459</v>
      </c>
      <c r="B464" s="317" t="s">
        <v>337</v>
      </c>
      <c r="C464" t="s">
        <v>338</v>
      </c>
      <c r="D464" s="188" t="s">
        <v>32</v>
      </c>
      <c r="E464" s="188">
        <v>23</v>
      </c>
      <c r="F464" s="188" t="s">
        <v>342</v>
      </c>
      <c r="G464" s="197" t="s">
        <v>250</v>
      </c>
      <c r="H464" s="188"/>
      <c r="I464" s="188" t="s">
        <v>45</v>
      </c>
      <c r="J464" s="197">
        <v>2</v>
      </c>
      <c r="K464" s="197">
        <v>9800</v>
      </c>
      <c r="L464" s="91" t="s">
        <v>46</v>
      </c>
      <c r="M464" s="188">
        <v>116</v>
      </c>
      <c r="N464" s="188">
        <v>29</v>
      </c>
      <c r="O464" s="48">
        <v>25</v>
      </c>
      <c r="P464" s="188">
        <v>44</v>
      </c>
      <c r="Q464" s="48">
        <v>19</v>
      </c>
      <c r="R464" s="188">
        <v>25</v>
      </c>
      <c r="S464" s="188"/>
      <c r="T464" t="str">
        <f t="shared" si="62"/>
        <v>1405</v>
      </c>
      <c r="U464" t="e">
        <f>IF((G464=VLOOKUP(T464,#REF!,2,0)),1,0)</f>
        <v>#REF!</v>
      </c>
      <c r="V464">
        <f>SUMPRODUCT((B464=[1]Sheet1!$B:$B)*(G464=[1]Sheet1!$G:$G))</f>
        <v>1</v>
      </c>
      <c r="W464" t="e">
        <f>VLOOKUP(G464,#REF!,4,0)</f>
        <v>#REF!</v>
      </c>
      <c r="X464" t="e">
        <f>VLOOKUP(G464,#REF!,5,0)</f>
        <v>#REF!</v>
      </c>
      <c r="Y464" t="e">
        <f>VLOOKUP(G464,#REF!,6,0)</f>
        <v>#REF!</v>
      </c>
      <c r="Z464">
        <f>SUMPRODUCT((B464='[2]各校各专业人数 （防止重复'!$D:$D)*(G464='[2]各校各专业人数 （防止重复'!$G:$G))</f>
        <v>1</v>
      </c>
    </row>
    <row r="465" ht="24" spans="1:26">
      <c r="A465">
        <f t="shared" si="68"/>
        <v>460</v>
      </c>
      <c r="B465" s="317" t="s">
        <v>337</v>
      </c>
      <c r="C465" t="s">
        <v>338</v>
      </c>
      <c r="D465" s="188" t="s">
        <v>32</v>
      </c>
      <c r="E465" s="188">
        <v>24</v>
      </c>
      <c r="F465" s="188" t="s">
        <v>63</v>
      </c>
      <c r="G465" s="197" t="s">
        <v>64</v>
      </c>
      <c r="H465" s="188"/>
      <c r="I465" s="188" t="s">
        <v>45</v>
      </c>
      <c r="J465" s="197">
        <v>2</v>
      </c>
      <c r="K465" s="197">
        <v>9800</v>
      </c>
      <c r="L465" s="91" t="s">
        <v>46</v>
      </c>
      <c r="M465" s="188">
        <v>16</v>
      </c>
      <c r="N465" s="188">
        <v>465</v>
      </c>
      <c r="O465" s="48">
        <v>62</v>
      </c>
      <c r="P465" s="188">
        <v>133</v>
      </c>
      <c r="Q465" s="48">
        <v>71</v>
      </c>
      <c r="R465" s="188">
        <v>25</v>
      </c>
      <c r="S465" s="188"/>
      <c r="T465" t="str">
        <f t="shared" si="62"/>
        <v>1501</v>
      </c>
      <c r="U465" t="e">
        <f>IF((G465=VLOOKUP(T465,#REF!,2,0)),1,0)</f>
        <v>#REF!</v>
      </c>
      <c r="V465">
        <f>SUMPRODUCT((B465=[1]Sheet1!$B:$B)*(G465=[1]Sheet1!$G:$G))</f>
        <v>2</v>
      </c>
      <c r="W465" t="e">
        <f>VLOOKUP(G465,#REF!,4,0)</f>
        <v>#REF!</v>
      </c>
      <c r="X465" t="e">
        <f>VLOOKUP(G465,#REF!,5,0)</f>
        <v>#REF!</v>
      </c>
      <c r="Y465" t="e">
        <f>VLOOKUP(G465,#REF!,6,0)</f>
        <v>#REF!</v>
      </c>
      <c r="Z465">
        <f>SUMPRODUCT((B465='[2]各校各专业人数 （防止重复'!$D:$D)*(G465='[2]各校各专业人数 （防止重复'!$G:$G))</f>
        <v>1</v>
      </c>
    </row>
    <row r="466" spans="1:26">
      <c r="A466">
        <f t="shared" si="68"/>
        <v>461</v>
      </c>
      <c r="B466" s="317" t="s">
        <v>337</v>
      </c>
      <c r="C466" t="s">
        <v>338</v>
      </c>
      <c r="D466" s="188" t="s">
        <v>32</v>
      </c>
      <c r="E466" s="188">
        <v>25</v>
      </c>
      <c r="F466" s="188" t="s">
        <v>71</v>
      </c>
      <c r="G466" s="197" t="s">
        <v>72</v>
      </c>
      <c r="H466" s="188"/>
      <c r="I466" s="188" t="s">
        <v>67</v>
      </c>
      <c r="J466" s="197">
        <v>3</v>
      </c>
      <c r="K466" s="188">
        <v>9000</v>
      </c>
      <c r="L466" s="91" t="s">
        <v>68</v>
      </c>
      <c r="M466" s="188">
        <v>38</v>
      </c>
      <c r="N466" s="188">
        <v>77</v>
      </c>
      <c r="O466" s="48">
        <v>64</v>
      </c>
      <c r="P466" s="188">
        <v>123</v>
      </c>
      <c r="Q466" s="48">
        <v>17</v>
      </c>
      <c r="R466" s="188">
        <v>50</v>
      </c>
      <c r="S466" s="188"/>
      <c r="T466" t="str">
        <f t="shared" si="62"/>
        <v>0127</v>
      </c>
      <c r="U466" t="e">
        <f>IF((G466=VLOOKUP(T466,#REF!,2,0)),1,0)</f>
        <v>#REF!</v>
      </c>
      <c r="V466">
        <f>SUMPRODUCT((B466=[1]Sheet1!$B:$B)*(G466=[1]Sheet1!$G:$G))</f>
        <v>2</v>
      </c>
      <c r="W466" t="e">
        <f>VLOOKUP(G466,#REF!,4,0)</f>
        <v>#REF!</v>
      </c>
      <c r="X466" t="e">
        <f>VLOOKUP(G466,#REF!,5,0)</f>
        <v>#REF!</v>
      </c>
      <c r="Y466" t="e">
        <f>VLOOKUP(G466,#REF!,6,0)</f>
        <v>#REF!</v>
      </c>
      <c r="Z466">
        <f>SUMPRODUCT((B466='[2]各校各专业人数 （防止重复'!$D:$D)*(G466='[2]各校各专业人数 （防止重复'!$G:$G))</f>
        <v>1</v>
      </c>
    </row>
    <row r="467" spans="1:26">
      <c r="A467">
        <f t="shared" ref="A467:A476" si="69">ROW()-5</f>
        <v>462</v>
      </c>
      <c r="B467" s="317" t="s">
        <v>337</v>
      </c>
      <c r="C467" t="s">
        <v>338</v>
      </c>
      <c r="D467" s="188" t="s">
        <v>32</v>
      </c>
      <c r="E467" s="188">
        <v>26</v>
      </c>
      <c r="F467" s="188" t="s">
        <v>243</v>
      </c>
      <c r="G467" s="197" t="s">
        <v>244</v>
      </c>
      <c r="H467" s="188"/>
      <c r="I467" s="188" t="s">
        <v>67</v>
      </c>
      <c r="J467" s="197">
        <v>3</v>
      </c>
      <c r="K467" s="188" t="s">
        <v>36</v>
      </c>
      <c r="L467" s="91" t="s">
        <v>68</v>
      </c>
      <c r="M467" s="188">
        <v>25</v>
      </c>
      <c r="N467" s="188">
        <v>14</v>
      </c>
      <c r="O467" s="48">
        <v>9</v>
      </c>
      <c r="P467" s="188">
        <v>20</v>
      </c>
      <c r="Q467" s="48">
        <v>7</v>
      </c>
      <c r="R467" s="188">
        <v>30</v>
      </c>
      <c r="S467" s="188"/>
      <c r="T467" t="str">
        <f t="shared" si="62"/>
        <v>0209</v>
      </c>
      <c r="U467" t="e">
        <f>IF((G467=VLOOKUP(T467,#REF!,2,0)),1,0)</f>
        <v>#REF!</v>
      </c>
      <c r="V467">
        <f>SUMPRODUCT((B467=[1]Sheet1!$B:$B)*(G467=[1]Sheet1!$G:$G))</f>
        <v>1</v>
      </c>
      <c r="W467" t="e">
        <f>VLOOKUP(G467,#REF!,4,0)</f>
        <v>#REF!</v>
      </c>
      <c r="X467" t="e">
        <f>VLOOKUP(G467,#REF!,5,0)</f>
        <v>#REF!</v>
      </c>
      <c r="Y467" t="e">
        <f>VLOOKUP(G467,#REF!,6,0)</f>
        <v>#REF!</v>
      </c>
      <c r="Z467">
        <f>SUMPRODUCT((B467='[2]各校各专业人数 （防止重复'!$D:$D)*(G467='[2]各校各专业人数 （防止重复'!$G:$G))</f>
        <v>1</v>
      </c>
    </row>
    <row r="468" spans="1:26">
      <c r="A468">
        <f t="shared" si="69"/>
        <v>463</v>
      </c>
      <c r="B468" s="317" t="s">
        <v>337</v>
      </c>
      <c r="C468" t="s">
        <v>338</v>
      </c>
      <c r="D468" s="188" t="s">
        <v>32</v>
      </c>
      <c r="E468" s="188">
        <v>27</v>
      </c>
      <c r="F468" s="188" t="s">
        <v>178</v>
      </c>
      <c r="G468" s="197" t="s">
        <v>179</v>
      </c>
      <c r="H468" s="188"/>
      <c r="I468" s="188" t="s">
        <v>67</v>
      </c>
      <c r="J468" s="197">
        <v>3</v>
      </c>
      <c r="K468" s="212">
        <v>6000</v>
      </c>
      <c r="L468" s="91" t="s">
        <v>68</v>
      </c>
      <c r="M468" s="188">
        <v>0</v>
      </c>
      <c r="N468" s="188">
        <v>7</v>
      </c>
      <c r="O468" s="188">
        <v>0</v>
      </c>
      <c r="P468" s="188">
        <v>4</v>
      </c>
      <c r="Q468" s="48">
        <v>4</v>
      </c>
      <c r="R468" s="188">
        <v>30</v>
      </c>
      <c r="S468" s="188"/>
      <c r="T468" t="str">
        <f t="shared" si="62"/>
        <v>0216</v>
      </c>
      <c r="U468" t="e">
        <f>IF((G468=VLOOKUP(T468,#REF!,2,0)),1,0)</f>
        <v>#REF!</v>
      </c>
      <c r="V468">
        <f>SUMPRODUCT((B468=[1]Sheet1!$B:$B)*(G468=[1]Sheet1!$G:$G))</f>
        <v>2</v>
      </c>
      <c r="W468" t="e">
        <f>VLOOKUP(G468,#REF!,4,0)</f>
        <v>#REF!</v>
      </c>
      <c r="X468" t="e">
        <f>VLOOKUP(G468,#REF!,5,0)</f>
        <v>#REF!</v>
      </c>
      <c r="Y468" t="e">
        <f>VLOOKUP(G468,#REF!,6,0)</f>
        <v>#REF!</v>
      </c>
      <c r="Z468">
        <f>SUMPRODUCT((B468='[2]各校各专业人数 （防止重复'!$D:$D)*(G468='[2]各校各专业人数 （防止重复'!$G:$G))</f>
        <v>1</v>
      </c>
    </row>
    <row r="469" spans="1:26">
      <c r="A469">
        <f t="shared" si="69"/>
        <v>464</v>
      </c>
      <c r="B469" s="317" t="s">
        <v>337</v>
      </c>
      <c r="C469" t="s">
        <v>338</v>
      </c>
      <c r="D469" s="188" t="s">
        <v>32</v>
      </c>
      <c r="E469" s="188">
        <v>28</v>
      </c>
      <c r="F469" s="188" t="s">
        <v>74</v>
      </c>
      <c r="G469" s="197" t="s">
        <v>75</v>
      </c>
      <c r="H469" s="188"/>
      <c r="I469" s="188" t="s">
        <v>67</v>
      </c>
      <c r="J469" s="197">
        <v>3</v>
      </c>
      <c r="K469" s="188">
        <v>9000</v>
      </c>
      <c r="L469" s="91" t="s">
        <v>68</v>
      </c>
      <c r="M469" s="188">
        <v>0</v>
      </c>
      <c r="N469" s="188">
        <v>20</v>
      </c>
      <c r="O469" s="48">
        <v>25</v>
      </c>
      <c r="P469" s="188">
        <v>29</v>
      </c>
      <c r="Q469" s="188">
        <v>0</v>
      </c>
      <c r="R469" s="188">
        <v>30</v>
      </c>
      <c r="S469" s="188"/>
      <c r="T469" t="str">
        <f t="shared" si="62"/>
        <v>0301</v>
      </c>
      <c r="U469" t="e">
        <f>IF((G469=VLOOKUP(T469,#REF!,2,0)),1,0)</f>
        <v>#REF!</v>
      </c>
      <c r="V469">
        <f>SUMPRODUCT((B469=[1]Sheet1!$B:$B)*(G469=[1]Sheet1!$G:$G))</f>
        <v>1</v>
      </c>
      <c r="W469" t="e">
        <f>VLOOKUP(G469,#REF!,4,0)</f>
        <v>#REF!</v>
      </c>
      <c r="X469" t="e">
        <f>VLOOKUP(G469,#REF!,5,0)</f>
        <v>#REF!</v>
      </c>
      <c r="Y469" t="e">
        <f>VLOOKUP(G469,#REF!,6,0)</f>
        <v>#REF!</v>
      </c>
      <c r="Z469">
        <f>SUMPRODUCT((B469='[2]各校各专业人数 （防止重复'!$D:$D)*(G469='[2]各校各专业人数 （防止重复'!$G:$G))</f>
        <v>1</v>
      </c>
    </row>
    <row r="470" spans="1:26">
      <c r="A470">
        <f t="shared" si="69"/>
        <v>465</v>
      </c>
      <c r="B470" s="317" t="s">
        <v>337</v>
      </c>
      <c r="C470" t="s">
        <v>338</v>
      </c>
      <c r="D470" s="188" t="s">
        <v>32</v>
      </c>
      <c r="E470" s="188">
        <v>29</v>
      </c>
      <c r="F470" s="188" t="s">
        <v>146</v>
      </c>
      <c r="G470" s="197" t="s">
        <v>147</v>
      </c>
      <c r="H470" s="188"/>
      <c r="I470" s="188" t="s">
        <v>67</v>
      </c>
      <c r="J470" s="197">
        <v>3</v>
      </c>
      <c r="K470" s="212">
        <v>4500</v>
      </c>
      <c r="L470" s="91" t="s">
        <v>68</v>
      </c>
      <c r="M470" s="188">
        <v>0</v>
      </c>
      <c r="N470" s="188">
        <v>0</v>
      </c>
      <c r="O470" s="188">
        <v>0</v>
      </c>
      <c r="P470" s="188">
        <v>0</v>
      </c>
      <c r="Q470" s="188">
        <v>0</v>
      </c>
      <c r="R470" s="188">
        <v>30</v>
      </c>
      <c r="S470" s="188"/>
      <c r="T470" t="str">
        <f t="shared" si="62"/>
        <v>0306</v>
      </c>
      <c r="U470" t="e">
        <f>IF((G470=VLOOKUP(T470,#REF!,2,0)),1,0)</f>
        <v>#REF!</v>
      </c>
      <c r="V470">
        <f>SUMPRODUCT((B470=[1]Sheet1!$B:$B)*(G470=[1]Sheet1!$G:$G))</f>
        <v>2</v>
      </c>
      <c r="W470" t="e">
        <f>VLOOKUP(G470,#REF!,4,0)</f>
        <v>#REF!</v>
      </c>
      <c r="X470" t="e">
        <f>VLOOKUP(G470,#REF!,5,0)</f>
        <v>#REF!</v>
      </c>
      <c r="Y470" t="e">
        <f>VLOOKUP(G470,#REF!,6,0)</f>
        <v>#REF!</v>
      </c>
      <c r="Z470">
        <f>SUMPRODUCT((B470='[2]各校各专业人数 （防止重复'!$D:$D)*(G470='[2]各校各专业人数 （防止重复'!$G:$G))</f>
        <v>1</v>
      </c>
    </row>
    <row r="471" ht="25.5" spans="1:26">
      <c r="A471">
        <f t="shared" si="69"/>
        <v>466</v>
      </c>
      <c r="B471" s="317" t="s">
        <v>337</v>
      </c>
      <c r="C471" t="s">
        <v>338</v>
      </c>
      <c r="D471" s="188" t="s">
        <v>32</v>
      </c>
      <c r="E471" s="188">
        <v>30</v>
      </c>
      <c r="F471" s="188" t="s">
        <v>78</v>
      </c>
      <c r="G471" s="188" t="s">
        <v>51</v>
      </c>
      <c r="H471" s="96" t="s">
        <v>41</v>
      </c>
      <c r="I471" s="188" t="s">
        <v>67</v>
      </c>
      <c r="J471" s="197">
        <v>3</v>
      </c>
      <c r="K471" s="188">
        <v>6000</v>
      </c>
      <c r="L471" s="91" t="s">
        <v>68</v>
      </c>
      <c r="M471" s="188">
        <v>17</v>
      </c>
      <c r="N471" s="188">
        <v>0</v>
      </c>
      <c r="O471" s="188">
        <v>0</v>
      </c>
      <c r="P471" s="188">
        <v>4</v>
      </c>
      <c r="Q471" s="48">
        <v>4</v>
      </c>
      <c r="R471" s="188">
        <v>30</v>
      </c>
      <c r="S471" s="188"/>
      <c r="T471" t="str">
        <f t="shared" si="62"/>
        <v>0313</v>
      </c>
      <c r="U471" t="e">
        <f>IF((G471=VLOOKUP(T471,#REF!,2,0)),1,0)</f>
        <v>#REF!</v>
      </c>
      <c r="V471">
        <f>SUMPRODUCT((B471=[1]Sheet1!$B:$B)*(G471=[1]Sheet1!$G:$G))</f>
        <v>2</v>
      </c>
      <c r="W471" t="e">
        <f>VLOOKUP(G471,#REF!,4,0)</f>
        <v>#REF!</v>
      </c>
      <c r="X471" t="e">
        <f>VLOOKUP(G471,#REF!,5,0)</f>
        <v>#REF!</v>
      </c>
      <c r="Y471" t="e">
        <f>VLOOKUP(G471,#REF!,6,0)</f>
        <v>#REF!</v>
      </c>
      <c r="Z471">
        <f>SUMPRODUCT((B471='[2]各校各专业人数 （防止重复'!$D:$D)*(G471='[2]各校各专业人数 （防止重复'!$G:$G))</f>
        <v>1</v>
      </c>
    </row>
    <row r="472" spans="1:26">
      <c r="A472">
        <f t="shared" si="69"/>
        <v>467</v>
      </c>
      <c r="B472" s="317" t="s">
        <v>337</v>
      </c>
      <c r="C472" t="s">
        <v>338</v>
      </c>
      <c r="D472" s="188" t="s">
        <v>32</v>
      </c>
      <c r="E472" s="188">
        <v>31</v>
      </c>
      <c r="F472" s="188" t="s">
        <v>81</v>
      </c>
      <c r="G472" s="197" t="s">
        <v>56</v>
      </c>
      <c r="H472" s="188"/>
      <c r="I472" s="188" t="s">
        <v>67</v>
      </c>
      <c r="J472" s="197">
        <v>3</v>
      </c>
      <c r="K472" s="213">
        <v>9000</v>
      </c>
      <c r="L472" s="91" t="s">
        <v>68</v>
      </c>
      <c r="M472" s="188">
        <v>97</v>
      </c>
      <c r="N472" s="188">
        <v>61</v>
      </c>
      <c r="O472" s="48">
        <v>72</v>
      </c>
      <c r="P472" s="188">
        <v>143</v>
      </c>
      <c r="Q472" s="48">
        <v>44</v>
      </c>
      <c r="R472" s="188">
        <v>70</v>
      </c>
      <c r="S472" s="188"/>
      <c r="T472" t="str">
        <f t="shared" si="62"/>
        <v>0403</v>
      </c>
      <c r="U472" t="e">
        <f>IF((G472=VLOOKUP(T472,#REF!,2,0)),1,0)</f>
        <v>#REF!</v>
      </c>
      <c r="V472">
        <f>SUMPRODUCT((B472=[1]Sheet1!$B:$B)*(G472=[1]Sheet1!$G:$G))</f>
        <v>1</v>
      </c>
      <c r="W472" t="e">
        <f>VLOOKUP(G472,#REF!,4,0)</f>
        <v>#REF!</v>
      </c>
      <c r="X472" t="e">
        <f>VLOOKUP(G472,#REF!,5,0)</f>
        <v>#REF!</v>
      </c>
      <c r="Y472" t="e">
        <f>VLOOKUP(G472,#REF!,6,0)</f>
        <v>#REF!</v>
      </c>
      <c r="Z472">
        <f>SUMPRODUCT((B472='[2]各校各专业人数 （防止重复'!$D:$D)*(G472='[2]各校各专业人数 （防止重复'!$G:$G))</f>
        <v>1</v>
      </c>
    </row>
    <row r="473" spans="1:26">
      <c r="A473">
        <f t="shared" si="69"/>
        <v>468</v>
      </c>
      <c r="B473" s="317" t="s">
        <v>337</v>
      </c>
      <c r="C473" t="s">
        <v>338</v>
      </c>
      <c r="D473" s="44" t="s">
        <v>32</v>
      </c>
      <c r="E473" s="188">
        <v>32</v>
      </c>
      <c r="F473" s="44" t="s">
        <v>261</v>
      </c>
      <c r="G473" s="207" t="s">
        <v>262</v>
      </c>
      <c r="H473" s="44" t="s">
        <v>263</v>
      </c>
      <c r="I473" s="44" t="s">
        <v>67</v>
      </c>
      <c r="J473" s="210">
        <v>3</v>
      </c>
      <c r="K473" s="211">
        <v>4500</v>
      </c>
      <c r="L473" s="91" t="s">
        <v>68</v>
      </c>
      <c r="M473" s="44">
        <v>39</v>
      </c>
      <c r="N473" s="44">
        <v>0</v>
      </c>
      <c r="O473" s="44">
        <v>0</v>
      </c>
      <c r="P473" s="44">
        <v>20</v>
      </c>
      <c r="Q473" s="44">
        <v>20</v>
      </c>
      <c r="R473" s="44">
        <v>50</v>
      </c>
      <c r="S473" s="44" t="s">
        <v>155</v>
      </c>
      <c r="T473" t="str">
        <f t="shared" si="62"/>
        <v>0433</v>
      </c>
      <c r="U473" t="e">
        <f>IF((G473=VLOOKUP(T473,#REF!,2,0)),1,0)</f>
        <v>#REF!</v>
      </c>
      <c r="V473">
        <f>SUMPRODUCT((B473=[1]Sheet1!$B:$B)*(G473=[1]Sheet1!$G:$G))</f>
        <v>0</v>
      </c>
      <c r="W473" t="e">
        <f>VLOOKUP(G473,#REF!,4,0)</f>
        <v>#REF!</v>
      </c>
      <c r="X473" t="e">
        <f>VLOOKUP(G473,#REF!,5,0)</f>
        <v>#REF!</v>
      </c>
      <c r="Y473" t="e">
        <f>VLOOKUP(G473,#REF!,6,0)</f>
        <v>#REF!</v>
      </c>
      <c r="Z473">
        <f>SUMPRODUCT((B473='[2]各校各专业人数 （防止重复'!$D:$D)*(G473='[2]各校各专业人数 （防止重复'!$G:$G))</f>
        <v>1</v>
      </c>
    </row>
    <row r="474" spans="1:26">
      <c r="A474">
        <f t="shared" si="69"/>
        <v>469</v>
      </c>
      <c r="B474" s="317" t="s">
        <v>337</v>
      </c>
      <c r="C474" t="s">
        <v>338</v>
      </c>
      <c r="D474" s="188" t="s">
        <v>32</v>
      </c>
      <c r="E474" s="188">
        <v>33</v>
      </c>
      <c r="F474" s="188" t="s">
        <v>82</v>
      </c>
      <c r="G474" s="197" t="s">
        <v>83</v>
      </c>
      <c r="H474" s="188"/>
      <c r="I474" s="188" t="s">
        <v>67</v>
      </c>
      <c r="J474" s="197">
        <v>3</v>
      </c>
      <c r="K474" s="188">
        <v>9800</v>
      </c>
      <c r="L474" s="91" t="s">
        <v>68</v>
      </c>
      <c r="M474" s="188">
        <v>75</v>
      </c>
      <c r="N474" s="188">
        <v>51</v>
      </c>
      <c r="O474" s="48">
        <v>27</v>
      </c>
      <c r="P474" s="188">
        <v>93</v>
      </c>
      <c r="Q474" s="48">
        <v>36</v>
      </c>
      <c r="R474" s="188">
        <v>70</v>
      </c>
      <c r="S474" s="188"/>
      <c r="T474" t="str">
        <f t="shared" si="62"/>
        <v>0435</v>
      </c>
      <c r="U474" t="e">
        <f>IF((G474=VLOOKUP(T474,#REF!,2,0)),1,0)</f>
        <v>#REF!</v>
      </c>
      <c r="V474">
        <f>SUMPRODUCT((B474=[1]Sheet1!$B:$B)*(G474=[1]Sheet1!$G:$G))</f>
        <v>3</v>
      </c>
      <c r="W474" t="e">
        <f>VLOOKUP(G474,#REF!,4,0)</f>
        <v>#REF!</v>
      </c>
      <c r="X474" t="e">
        <f>VLOOKUP(G474,#REF!,5,0)</f>
        <v>#REF!</v>
      </c>
      <c r="Y474" t="e">
        <f>VLOOKUP(G474,#REF!,6,0)</f>
        <v>#REF!</v>
      </c>
      <c r="Z474">
        <f>SUMPRODUCT((B474='[2]各校各专业人数 （防止重复'!$D:$D)*(G474='[2]各校各专业人数 （防止重复'!$G:$G))</f>
        <v>1</v>
      </c>
    </row>
    <row r="475" spans="1:26">
      <c r="A475">
        <f t="shared" si="69"/>
        <v>470</v>
      </c>
      <c r="B475" s="317" t="s">
        <v>337</v>
      </c>
      <c r="C475" t="s">
        <v>338</v>
      </c>
      <c r="D475" s="188" t="s">
        <v>32</v>
      </c>
      <c r="E475" s="188">
        <v>34</v>
      </c>
      <c r="F475" s="188" t="s">
        <v>84</v>
      </c>
      <c r="G475" s="197" t="s">
        <v>85</v>
      </c>
      <c r="H475" s="188"/>
      <c r="I475" s="188" t="s">
        <v>67</v>
      </c>
      <c r="J475" s="197">
        <v>3</v>
      </c>
      <c r="K475" s="212">
        <v>9800</v>
      </c>
      <c r="L475" s="91" t="s">
        <v>68</v>
      </c>
      <c r="M475" s="188">
        <v>0</v>
      </c>
      <c r="N475" s="188">
        <v>0</v>
      </c>
      <c r="O475" s="48">
        <v>29</v>
      </c>
      <c r="P475" s="188">
        <v>28</v>
      </c>
      <c r="Q475" s="188">
        <v>0</v>
      </c>
      <c r="R475" s="188">
        <v>30</v>
      </c>
      <c r="S475" s="188"/>
      <c r="T475" t="str">
        <f t="shared" si="62"/>
        <v>0439</v>
      </c>
      <c r="U475" t="e">
        <f>IF((G475=VLOOKUP(T475,#REF!,2,0)),1,0)</f>
        <v>#REF!</v>
      </c>
      <c r="V475">
        <f>SUMPRODUCT((B475=[1]Sheet1!$B:$B)*(G475=[1]Sheet1!$G:$G))</f>
        <v>2</v>
      </c>
      <c r="W475" t="e">
        <f>VLOOKUP(G475,#REF!,4,0)</f>
        <v>#REF!</v>
      </c>
      <c r="X475" t="e">
        <f>VLOOKUP(G475,#REF!,5,0)</f>
        <v>#REF!</v>
      </c>
      <c r="Y475" t="e">
        <f>VLOOKUP(G475,#REF!,6,0)</f>
        <v>#REF!</v>
      </c>
      <c r="Z475">
        <f>SUMPRODUCT((B475='[2]各校各专业人数 （防止重复'!$D:$D)*(G475='[2]各校各专业人数 （防止重复'!$G:$G))</f>
        <v>1</v>
      </c>
    </row>
    <row r="476" ht="15.75" spans="1:26">
      <c r="A476">
        <f t="shared" si="69"/>
        <v>471</v>
      </c>
      <c r="B476" s="317" t="s">
        <v>337</v>
      </c>
      <c r="C476" t="s">
        <v>338</v>
      </c>
      <c r="D476" s="188" t="s">
        <v>32</v>
      </c>
      <c r="E476" s="188">
        <v>35</v>
      </c>
      <c r="F476" s="188" t="s">
        <v>86</v>
      </c>
      <c r="G476" s="88" t="s">
        <v>87</v>
      </c>
      <c r="H476" s="188"/>
      <c r="I476" s="188" t="s">
        <v>67</v>
      </c>
      <c r="J476" s="197">
        <v>3</v>
      </c>
      <c r="K476" s="188">
        <v>6000</v>
      </c>
      <c r="L476" s="91" t="s">
        <v>68</v>
      </c>
      <c r="M476" s="188">
        <v>60</v>
      </c>
      <c r="N476" s="188">
        <v>23</v>
      </c>
      <c r="O476" s="48">
        <v>19</v>
      </c>
      <c r="P476" s="188">
        <v>57</v>
      </c>
      <c r="Q476" s="48">
        <v>26</v>
      </c>
      <c r="R476" s="188">
        <v>50</v>
      </c>
      <c r="S476" s="188"/>
      <c r="T476" t="str">
        <f t="shared" ref="T476:T509" si="70">MID(F476,1,4)</f>
        <v>0501</v>
      </c>
      <c r="U476" t="e">
        <f>IF((G476=VLOOKUP(T476,#REF!,2,0)),1,0)</f>
        <v>#REF!</v>
      </c>
      <c r="V476">
        <f>SUMPRODUCT((B476=[1]Sheet1!$B:$B)*(G476=[1]Sheet1!$G:$G))</f>
        <v>3</v>
      </c>
      <c r="W476" t="e">
        <f>VLOOKUP(G476,#REF!,4,0)</f>
        <v>#REF!</v>
      </c>
      <c r="X476" t="e">
        <f>VLOOKUP(G476,#REF!,5,0)</f>
        <v>#REF!</v>
      </c>
      <c r="Y476" t="e">
        <f>VLOOKUP(G476,#REF!,6,0)</f>
        <v>#REF!</v>
      </c>
      <c r="Z476">
        <f>SUMPRODUCT((B476='[2]各校各专业人数 （防止重复'!$D:$D)*(G476='[2]各校各专业人数 （防止重复'!$G:$G))</f>
        <v>1</v>
      </c>
    </row>
    <row r="477" ht="15.75" spans="1:26">
      <c r="A477">
        <f t="shared" ref="A477:A486" si="71">ROW()-5</f>
        <v>472</v>
      </c>
      <c r="B477" s="317" t="s">
        <v>337</v>
      </c>
      <c r="C477" t="s">
        <v>338</v>
      </c>
      <c r="D477" s="188" t="s">
        <v>32</v>
      </c>
      <c r="E477" s="188">
        <v>36</v>
      </c>
      <c r="F477" s="188" t="s">
        <v>306</v>
      </c>
      <c r="G477" s="88" t="s">
        <v>300</v>
      </c>
      <c r="H477" s="188"/>
      <c r="I477" s="188" t="s">
        <v>67</v>
      </c>
      <c r="J477" s="197">
        <v>3</v>
      </c>
      <c r="K477" s="188">
        <v>4500</v>
      </c>
      <c r="L477" s="91" t="s">
        <v>68</v>
      </c>
      <c r="M477" s="188">
        <v>50</v>
      </c>
      <c r="N477" s="188">
        <v>16</v>
      </c>
      <c r="O477" s="48">
        <v>9</v>
      </c>
      <c r="P477" s="188">
        <v>32</v>
      </c>
      <c r="Q477" s="48">
        <v>14</v>
      </c>
      <c r="R477" s="188">
        <v>30</v>
      </c>
      <c r="S477" s="188"/>
      <c r="T477" t="str">
        <f t="shared" si="70"/>
        <v>0502</v>
      </c>
      <c r="U477" t="e">
        <f>IF((G477=VLOOKUP(T477,#REF!,2,0)),1,0)</f>
        <v>#REF!</v>
      </c>
      <c r="V477">
        <f>SUMPRODUCT((B477=[1]Sheet1!$B:$B)*(G477=[1]Sheet1!$G:$G))</f>
        <v>1</v>
      </c>
      <c r="W477" t="e">
        <f>VLOOKUP(G477,#REF!,4,0)</f>
        <v>#REF!</v>
      </c>
      <c r="X477" t="e">
        <f>VLOOKUP(G477,#REF!,5,0)</f>
        <v>#REF!</v>
      </c>
      <c r="Y477" t="e">
        <f>VLOOKUP(G477,#REF!,6,0)</f>
        <v>#REF!</v>
      </c>
      <c r="Z477">
        <f>SUMPRODUCT((B477='[2]各校各专业人数 （防止重复'!$D:$D)*(G477='[2]各校各专业人数 （防止重复'!$G:$G))</f>
        <v>1</v>
      </c>
    </row>
    <row r="478" spans="1:26">
      <c r="A478">
        <f t="shared" si="71"/>
        <v>473</v>
      </c>
      <c r="B478" s="317" t="s">
        <v>337</v>
      </c>
      <c r="C478" t="s">
        <v>338</v>
      </c>
      <c r="D478" s="188" t="s">
        <v>32</v>
      </c>
      <c r="E478" s="188">
        <v>37</v>
      </c>
      <c r="F478" s="188" t="s">
        <v>127</v>
      </c>
      <c r="G478" s="197" t="s">
        <v>128</v>
      </c>
      <c r="H478" s="188"/>
      <c r="I478" s="188" t="s">
        <v>67</v>
      </c>
      <c r="J478" s="197">
        <v>3</v>
      </c>
      <c r="K478" s="188" t="s">
        <v>36</v>
      </c>
      <c r="L478" s="91" t="s">
        <v>68</v>
      </c>
      <c r="M478" s="188">
        <v>0</v>
      </c>
      <c r="N478" s="188">
        <v>0</v>
      </c>
      <c r="O478" s="48">
        <v>23</v>
      </c>
      <c r="P478" s="188">
        <v>21</v>
      </c>
      <c r="Q478" s="188">
        <v>0</v>
      </c>
      <c r="R478" s="188">
        <v>25</v>
      </c>
      <c r="S478" s="188"/>
      <c r="T478" t="str">
        <f t="shared" si="70"/>
        <v>0519</v>
      </c>
      <c r="U478" t="e">
        <f>IF((G478=VLOOKUP(T478,#REF!,2,0)),1,0)</f>
        <v>#REF!</v>
      </c>
      <c r="V478">
        <f>SUMPRODUCT((B478=[1]Sheet1!$B:$B)*(G478=[1]Sheet1!$G:$G))</f>
        <v>2</v>
      </c>
      <c r="W478" t="e">
        <f>VLOOKUP(G478,#REF!,4,0)</f>
        <v>#REF!</v>
      </c>
      <c r="X478" t="e">
        <f>VLOOKUP(G478,#REF!,5,0)</f>
        <v>#REF!</v>
      </c>
      <c r="Y478" t="e">
        <f>VLOOKUP(G478,#REF!,6,0)</f>
        <v>#REF!</v>
      </c>
      <c r="Z478">
        <f>SUMPRODUCT((B478='[2]各校各专业人数 （防止重复'!$D:$D)*(G478='[2]各校各专业人数 （防止重复'!$G:$G))</f>
        <v>1</v>
      </c>
    </row>
    <row r="479" spans="1:26">
      <c r="A479">
        <f t="shared" si="71"/>
        <v>474</v>
      </c>
      <c r="B479" s="317" t="s">
        <v>337</v>
      </c>
      <c r="C479" t="s">
        <v>338</v>
      </c>
      <c r="D479" s="188" t="s">
        <v>32</v>
      </c>
      <c r="E479" s="188">
        <v>38</v>
      </c>
      <c r="F479" s="188" t="s">
        <v>213</v>
      </c>
      <c r="G479" s="188" t="s">
        <v>214</v>
      </c>
      <c r="H479" s="188"/>
      <c r="I479" s="188" t="s">
        <v>67</v>
      </c>
      <c r="J479" s="197">
        <v>3</v>
      </c>
      <c r="K479" s="212">
        <v>4500</v>
      </c>
      <c r="L479" s="91" t="s">
        <v>68</v>
      </c>
      <c r="M479" s="188">
        <v>0</v>
      </c>
      <c r="N479" s="188">
        <v>0</v>
      </c>
      <c r="O479" s="48">
        <v>29</v>
      </c>
      <c r="P479" s="188">
        <v>27</v>
      </c>
      <c r="Q479" s="188">
        <v>0</v>
      </c>
      <c r="R479" s="188">
        <v>30</v>
      </c>
      <c r="S479" s="188"/>
      <c r="T479" t="str">
        <f t="shared" si="70"/>
        <v>0520</v>
      </c>
      <c r="U479" t="e">
        <f>IF((G479=VLOOKUP(T479,#REF!,2,0)),1,0)</f>
        <v>#REF!</v>
      </c>
      <c r="V479">
        <f>SUMPRODUCT((B479=[1]Sheet1!$B:$B)*(G479=[1]Sheet1!$G:$G))</f>
        <v>2</v>
      </c>
      <c r="W479" t="e">
        <f>VLOOKUP(G479,#REF!,4,0)</f>
        <v>#REF!</v>
      </c>
      <c r="X479" t="e">
        <f>VLOOKUP(G479,#REF!,5,0)</f>
        <v>#REF!</v>
      </c>
      <c r="Y479" t="e">
        <f>VLOOKUP(G479,#REF!,6,0)</f>
        <v>#REF!</v>
      </c>
      <c r="Z479">
        <f>SUMPRODUCT((B479='[2]各校各专业人数 （防止重复'!$D:$D)*(G479='[2]各校各专业人数 （防止重复'!$G:$G))</f>
        <v>1</v>
      </c>
    </row>
    <row r="480" spans="1:26">
      <c r="A480">
        <f t="shared" si="71"/>
        <v>475</v>
      </c>
      <c r="B480" s="317" t="s">
        <v>337</v>
      </c>
      <c r="C480" t="s">
        <v>338</v>
      </c>
      <c r="D480" s="188" t="s">
        <v>32</v>
      </c>
      <c r="E480" s="188">
        <v>39</v>
      </c>
      <c r="F480" s="188" t="s">
        <v>277</v>
      </c>
      <c r="G480" s="197" t="s">
        <v>126</v>
      </c>
      <c r="H480" s="188"/>
      <c r="I480" s="188" t="s">
        <v>67</v>
      </c>
      <c r="J480" s="197">
        <v>3</v>
      </c>
      <c r="K480" s="188">
        <v>4500</v>
      </c>
      <c r="L480" s="91" t="s">
        <v>68</v>
      </c>
      <c r="M480" s="188">
        <v>129</v>
      </c>
      <c r="N480" s="188">
        <v>73</v>
      </c>
      <c r="O480" s="48">
        <v>33</v>
      </c>
      <c r="P480" s="188">
        <v>95</v>
      </c>
      <c r="Q480" s="48">
        <v>35</v>
      </c>
      <c r="R480" s="188">
        <v>30</v>
      </c>
      <c r="S480" s="188"/>
      <c r="T480" t="str">
        <f t="shared" si="70"/>
        <v>0526</v>
      </c>
      <c r="U480" t="e">
        <f>IF((G480=VLOOKUP(T480,#REF!,2,0)),1,0)</f>
        <v>#REF!</v>
      </c>
      <c r="V480">
        <f>SUMPRODUCT((B480=[1]Sheet1!$B:$B)*(G480=[1]Sheet1!$G:$G))</f>
        <v>1</v>
      </c>
      <c r="W480" t="e">
        <f>VLOOKUP(G480,#REF!,4,0)</f>
        <v>#REF!</v>
      </c>
      <c r="X480" t="e">
        <f>VLOOKUP(G480,#REF!,5,0)</f>
        <v>#REF!</v>
      </c>
      <c r="Y480" t="e">
        <f>VLOOKUP(G480,#REF!,6,0)</f>
        <v>#REF!</v>
      </c>
      <c r="Z480">
        <f>SUMPRODUCT((B480='[2]各校各专业人数 （防止重复'!$D:$D)*(G480='[2]各校各专业人数 （防止重复'!$G:$G))</f>
        <v>1</v>
      </c>
    </row>
    <row r="481" spans="1:26">
      <c r="A481">
        <f t="shared" si="71"/>
        <v>476</v>
      </c>
      <c r="B481" s="317" t="s">
        <v>337</v>
      </c>
      <c r="C481" t="s">
        <v>338</v>
      </c>
      <c r="D481" s="188" t="s">
        <v>32</v>
      </c>
      <c r="E481" s="188">
        <v>40</v>
      </c>
      <c r="F481" s="188" t="s">
        <v>186</v>
      </c>
      <c r="G481" s="197" t="s">
        <v>187</v>
      </c>
      <c r="H481" s="188"/>
      <c r="I481" s="188" t="s">
        <v>67</v>
      </c>
      <c r="J481" s="197">
        <v>3</v>
      </c>
      <c r="K481" s="188" t="s">
        <v>36</v>
      </c>
      <c r="L481" s="91" t="s">
        <v>68</v>
      </c>
      <c r="M481" s="188">
        <v>0</v>
      </c>
      <c r="N481" s="188">
        <v>36</v>
      </c>
      <c r="O481" s="48">
        <v>45</v>
      </c>
      <c r="P481" s="188">
        <v>59</v>
      </c>
      <c r="Q481" s="48">
        <v>8</v>
      </c>
      <c r="R481" s="188">
        <v>30</v>
      </c>
      <c r="S481" s="188"/>
      <c r="T481" t="str">
        <f t="shared" si="70"/>
        <v>0527</v>
      </c>
      <c r="U481" t="e">
        <f>IF((G481=VLOOKUP(T481,#REF!,2,0)),1,0)</f>
        <v>#REF!</v>
      </c>
      <c r="V481">
        <f>SUMPRODUCT((B481=[1]Sheet1!$B:$B)*(G481=[1]Sheet1!$G:$G))</f>
        <v>1</v>
      </c>
      <c r="W481" t="e">
        <f>VLOOKUP(G481,#REF!,4,0)</f>
        <v>#REF!</v>
      </c>
      <c r="X481" t="e">
        <f>VLOOKUP(G481,#REF!,5,0)</f>
        <v>#REF!</v>
      </c>
      <c r="Y481" t="e">
        <f>VLOOKUP(G481,#REF!,6,0)</f>
        <v>#REF!</v>
      </c>
      <c r="Z481">
        <f>SUMPRODUCT((B481='[2]各校各专业人数 （防止重复'!$D:$D)*(G481='[2]各校各专业人数 （防止重复'!$G:$G))</f>
        <v>1</v>
      </c>
    </row>
    <row r="482" spans="1:26">
      <c r="A482">
        <f t="shared" si="71"/>
        <v>477</v>
      </c>
      <c r="B482" s="317" t="s">
        <v>337</v>
      </c>
      <c r="C482" t="s">
        <v>338</v>
      </c>
      <c r="D482" s="188" t="s">
        <v>32</v>
      </c>
      <c r="E482" s="188">
        <v>41</v>
      </c>
      <c r="F482" s="188" t="s">
        <v>96</v>
      </c>
      <c r="G482" s="197" t="s">
        <v>60</v>
      </c>
      <c r="H482" s="188"/>
      <c r="I482" s="188" t="s">
        <v>67</v>
      </c>
      <c r="J482" s="197">
        <v>3</v>
      </c>
      <c r="K482" s="188">
        <v>4500</v>
      </c>
      <c r="L482" s="91" t="s">
        <v>68</v>
      </c>
      <c r="M482" s="188">
        <v>50</v>
      </c>
      <c r="N482" s="188">
        <v>24</v>
      </c>
      <c r="O482" s="48">
        <v>16</v>
      </c>
      <c r="P482" s="188">
        <v>37</v>
      </c>
      <c r="Q482" s="48">
        <v>14</v>
      </c>
      <c r="R482" s="188">
        <v>30</v>
      </c>
      <c r="S482" s="188"/>
      <c r="T482" t="str">
        <f t="shared" si="70"/>
        <v>0603</v>
      </c>
      <c r="U482" t="e">
        <f>IF((G482=VLOOKUP(T482,#REF!,2,0)),1,0)</f>
        <v>#REF!</v>
      </c>
      <c r="V482">
        <f>SUMPRODUCT((B482=[1]Sheet1!$B:$B)*(G482=[1]Sheet1!$G:$G))</f>
        <v>1</v>
      </c>
      <c r="W482" t="e">
        <f>VLOOKUP(G482,#REF!,4,0)</f>
        <v>#REF!</v>
      </c>
      <c r="X482" t="e">
        <f>VLOOKUP(G482,#REF!,5,0)</f>
        <v>#REF!</v>
      </c>
      <c r="Y482" t="e">
        <f>VLOOKUP(G482,#REF!,6,0)</f>
        <v>#REF!</v>
      </c>
      <c r="Z482">
        <f>SUMPRODUCT((B482='[2]各校各专业人数 （防止重复'!$D:$D)*(G482='[2]各校各专业人数 （防止重复'!$G:$G))</f>
        <v>1</v>
      </c>
    </row>
    <row r="483" spans="1:26">
      <c r="A483">
        <f t="shared" si="71"/>
        <v>478</v>
      </c>
      <c r="B483" s="317" t="s">
        <v>337</v>
      </c>
      <c r="C483" t="s">
        <v>338</v>
      </c>
      <c r="D483" s="188" t="s">
        <v>32</v>
      </c>
      <c r="E483" s="188">
        <v>42</v>
      </c>
      <c r="F483" s="188" t="s">
        <v>103</v>
      </c>
      <c r="G483" s="197" t="s">
        <v>104</v>
      </c>
      <c r="H483" s="188"/>
      <c r="I483" s="188" t="s">
        <v>67</v>
      </c>
      <c r="J483" s="197">
        <v>3</v>
      </c>
      <c r="K483" s="188">
        <v>6000</v>
      </c>
      <c r="L483" s="91" t="s">
        <v>68</v>
      </c>
      <c r="M483" s="188">
        <v>0</v>
      </c>
      <c r="N483" s="188">
        <v>19</v>
      </c>
      <c r="O483" s="48">
        <v>8</v>
      </c>
      <c r="P483" s="188">
        <v>20</v>
      </c>
      <c r="Q483" s="188">
        <v>0</v>
      </c>
      <c r="R483" s="188">
        <v>70</v>
      </c>
      <c r="S483" s="188"/>
      <c r="T483" t="str">
        <f t="shared" si="70"/>
        <v>1401</v>
      </c>
      <c r="U483" t="e">
        <f>IF((G483=VLOOKUP(T483,#REF!,2,0)),1,0)</f>
        <v>#REF!</v>
      </c>
      <c r="V483">
        <f>SUMPRODUCT((B483=[1]Sheet1!$B:$B)*(G483=[1]Sheet1!$G:$G))</f>
        <v>1</v>
      </c>
      <c r="W483" t="e">
        <f>VLOOKUP(G483,#REF!,4,0)</f>
        <v>#REF!</v>
      </c>
      <c r="X483" t="e">
        <f>VLOOKUP(G483,#REF!,5,0)</f>
        <v>#REF!</v>
      </c>
      <c r="Y483" t="e">
        <f>VLOOKUP(G483,#REF!,6,0)</f>
        <v>#REF!</v>
      </c>
      <c r="Z483">
        <f>SUMPRODUCT((B483='[2]各校各专业人数 （防止重复'!$D:$D)*(G483='[2]各校各专业人数 （防止重复'!$G:$G))</f>
        <v>1</v>
      </c>
    </row>
    <row r="484" spans="1:26">
      <c r="A484">
        <f t="shared" si="71"/>
        <v>479</v>
      </c>
      <c r="B484" s="317" t="s">
        <v>337</v>
      </c>
      <c r="C484" t="s">
        <v>338</v>
      </c>
      <c r="D484" s="188" t="s">
        <v>32</v>
      </c>
      <c r="E484" s="188">
        <v>43</v>
      </c>
      <c r="F484" s="188" t="s">
        <v>249</v>
      </c>
      <c r="G484" s="198" t="s">
        <v>250</v>
      </c>
      <c r="H484" s="188"/>
      <c r="I484" s="188" t="s">
        <v>67</v>
      </c>
      <c r="J484" s="197">
        <v>3</v>
      </c>
      <c r="K484" s="197">
        <v>6000</v>
      </c>
      <c r="L484" s="91" t="s">
        <v>68</v>
      </c>
      <c r="M484" s="188">
        <v>0</v>
      </c>
      <c r="N484" s="188">
        <v>0</v>
      </c>
      <c r="O484" s="188">
        <v>0</v>
      </c>
      <c r="P484" s="188">
        <v>9</v>
      </c>
      <c r="Q484" s="48">
        <v>9</v>
      </c>
      <c r="R484" s="188">
        <v>30</v>
      </c>
      <c r="S484" s="188"/>
      <c r="T484" t="str">
        <f t="shared" si="70"/>
        <v>1405</v>
      </c>
      <c r="U484" t="e">
        <f>IF((G484=VLOOKUP(T484,#REF!,2,0)),1,0)</f>
        <v>#REF!</v>
      </c>
      <c r="V484">
        <f>SUMPRODUCT((B484=[1]Sheet1!$B:$B)*(G484=[1]Sheet1!$G:$G))</f>
        <v>1</v>
      </c>
      <c r="W484" t="e">
        <f>VLOOKUP(G484,#REF!,4,0)</f>
        <v>#REF!</v>
      </c>
      <c r="X484" t="e">
        <f>VLOOKUP(G484,#REF!,5,0)</f>
        <v>#REF!</v>
      </c>
      <c r="Y484" t="e">
        <f>VLOOKUP(G484,#REF!,6,0)</f>
        <v>#REF!</v>
      </c>
      <c r="Z484">
        <f>SUMPRODUCT((B484='[2]各校各专业人数 （防止重复'!$D:$D)*(G484='[2]各校各专业人数 （防止重复'!$G:$G))</f>
        <v>1</v>
      </c>
    </row>
    <row r="485" spans="1:26">
      <c r="A485">
        <f t="shared" si="71"/>
        <v>480</v>
      </c>
      <c r="B485" s="317" t="s">
        <v>337</v>
      </c>
      <c r="C485" t="s">
        <v>338</v>
      </c>
      <c r="D485" s="188" t="s">
        <v>32</v>
      </c>
      <c r="E485" s="188">
        <v>44</v>
      </c>
      <c r="F485" s="188" t="s">
        <v>105</v>
      </c>
      <c r="G485" s="197" t="s">
        <v>64</v>
      </c>
      <c r="H485" s="89" t="s">
        <v>106</v>
      </c>
      <c r="I485" s="188" t="s">
        <v>67</v>
      </c>
      <c r="J485" s="197">
        <v>3</v>
      </c>
      <c r="K485" s="188" t="s">
        <v>36</v>
      </c>
      <c r="L485" s="91" t="s">
        <v>68</v>
      </c>
      <c r="M485" s="188">
        <v>60</v>
      </c>
      <c r="N485" s="188">
        <v>18</v>
      </c>
      <c r="O485" s="188">
        <v>0</v>
      </c>
      <c r="P485" s="188">
        <v>27</v>
      </c>
      <c r="Q485" s="48">
        <v>17</v>
      </c>
      <c r="R485" s="188">
        <v>30</v>
      </c>
      <c r="S485" s="188"/>
      <c r="T485" t="str">
        <f t="shared" si="70"/>
        <v>1501</v>
      </c>
      <c r="U485" t="e">
        <f>IF((G485=VLOOKUP(T485,#REF!,2,0)),1,0)</f>
        <v>#REF!</v>
      </c>
      <c r="V485">
        <f>SUMPRODUCT((B485=[1]Sheet1!$B:$B)*(G485=[1]Sheet1!$G:$G))</f>
        <v>2</v>
      </c>
      <c r="W485" t="e">
        <f>VLOOKUP(G485,#REF!,4,0)</f>
        <v>#REF!</v>
      </c>
      <c r="X485" t="e">
        <f>VLOOKUP(G485,#REF!,5,0)</f>
        <v>#REF!</v>
      </c>
      <c r="Y485" t="e">
        <f>VLOOKUP(G485,#REF!,6,0)</f>
        <v>#REF!</v>
      </c>
      <c r="Z485">
        <f>SUMPRODUCT((B485='[2]各校各专业人数 （防止重复'!$D:$D)*(G485='[2]各校各专业人数 （防止重复'!$G:$G))</f>
        <v>1</v>
      </c>
    </row>
    <row r="486" ht="24" spans="1:26">
      <c r="A486">
        <f t="shared" si="71"/>
        <v>481</v>
      </c>
      <c r="B486" s="317" t="s">
        <v>348</v>
      </c>
      <c r="C486" t="s">
        <v>349</v>
      </c>
      <c r="D486" s="204" t="s">
        <v>32</v>
      </c>
      <c r="E486" s="208">
        <v>1</v>
      </c>
      <c r="F486" s="208" t="s">
        <v>43</v>
      </c>
      <c r="G486" s="209" t="s">
        <v>44</v>
      </c>
      <c r="H486" s="208"/>
      <c r="I486" s="208" t="s">
        <v>45</v>
      </c>
      <c r="J486" s="208">
        <v>2</v>
      </c>
      <c r="K486" s="204">
        <v>9000</v>
      </c>
      <c r="L486" s="91" t="s">
        <v>46</v>
      </c>
      <c r="M486" s="204">
        <v>0</v>
      </c>
      <c r="N486" s="204">
        <v>28</v>
      </c>
      <c r="O486" s="204">
        <v>16</v>
      </c>
      <c r="P486" s="208">
        <f t="shared" ref="P486:P509" si="72">SUM(M486:O486)</f>
        <v>44</v>
      </c>
      <c r="Q486" s="208">
        <v>28</v>
      </c>
      <c r="R486" s="208">
        <v>35</v>
      </c>
      <c r="S486" s="114" t="s">
        <v>350</v>
      </c>
      <c r="T486" t="str">
        <f t="shared" si="70"/>
        <v>0106</v>
      </c>
      <c r="U486" t="e">
        <f>IF((G486=VLOOKUP(T486,#REF!,2,0)),1,0)</f>
        <v>#REF!</v>
      </c>
      <c r="V486">
        <f>SUMPRODUCT((B486=[1]Sheet1!$B:$B)*(G486=[1]Sheet1!$G:$G))</f>
        <v>2</v>
      </c>
      <c r="W486" t="e">
        <f>VLOOKUP(G486,#REF!,4,0)</f>
        <v>#REF!</v>
      </c>
      <c r="X486" t="e">
        <f>VLOOKUP(G486,#REF!,5,0)</f>
        <v>#REF!</v>
      </c>
      <c r="Y486" t="e">
        <f>VLOOKUP(G486,#REF!,6,0)</f>
        <v>#REF!</v>
      </c>
      <c r="Z486">
        <f>SUMPRODUCT((B486='[2]各校各专业人数 （防止重复'!$D:$D)*(G486='[2]各校各专业人数 （防止重复'!$G:$G))</f>
        <v>1</v>
      </c>
    </row>
    <row r="487" ht="24" spans="1:26">
      <c r="A487">
        <f t="shared" ref="A487:A496" si="73">ROW()-5</f>
        <v>482</v>
      </c>
      <c r="B487" s="317" t="s">
        <v>348</v>
      </c>
      <c r="C487" t="s">
        <v>349</v>
      </c>
      <c r="D487" s="204" t="s">
        <v>32</v>
      </c>
      <c r="E487" s="208">
        <v>2</v>
      </c>
      <c r="F487" s="208" t="s">
        <v>351</v>
      </c>
      <c r="G487" s="209" t="s">
        <v>352</v>
      </c>
      <c r="H487" s="208"/>
      <c r="I487" s="208" t="s">
        <v>45</v>
      </c>
      <c r="J487" s="208">
        <v>2</v>
      </c>
      <c r="K487" s="204">
        <v>7000</v>
      </c>
      <c r="L487" s="91" t="s">
        <v>46</v>
      </c>
      <c r="M487" s="204">
        <v>21</v>
      </c>
      <c r="N487" s="204">
        <v>20</v>
      </c>
      <c r="O487" s="204">
        <v>20</v>
      </c>
      <c r="P487" s="208">
        <f t="shared" si="72"/>
        <v>61</v>
      </c>
      <c r="Q487" s="208">
        <v>19</v>
      </c>
      <c r="R487" s="208">
        <v>35</v>
      </c>
      <c r="S487" s="114" t="s">
        <v>350</v>
      </c>
      <c r="T487" t="str">
        <f t="shared" si="70"/>
        <v>0112</v>
      </c>
      <c r="U487" t="e">
        <f>IF((G487=VLOOKUP(T487,#REF!,2,0)),1,0)</f>
        <v>#REF!</v>
      </c>
      <c r="V487">
        <f>SUMPRODUCT((B487=[1]Sheet1!$B:$B)*(G487=[1]Sheet1!$G:$G))</f>
        <v>2</v>
      </c>
      <c r="W487" t="e">
        <f>VLOOKUP(G487,#REF!,4,0)</f>
        <v>#REF!</v>
      </c>
      <c r="X487" t="e">
        <f>VLOOKUP(G487,#REF!,5,0)</f>
        <v>#REF!</v>
      </c>
      <c r="Y487" t="e">
        <f>VLOOKUP(G487,#REF!,6,0)</f>
        <v>#REF!</v>
      </c>
      <c r="Z487">
        <f>SUMPRODUCT((B487='[2]各校各专业人数 （防止重复'!$D:$D)*(G487='[2]各校各专业人数 （防止重复'!$G:$G))</f>
        <v>1</v>
      </c>
    </row>
    <row r="488" ht="24" spans="1:26">
      <c r="A488">
        <f t="shared" si="73"/>
        <v>483</v>
      </c>
      <c r="B488" s="317" t="s">
        <v>348</v>
      </c>
      <c r="C488" t="s">
        <v>349</v>
      </c>
      <c r="D488" s="204" t="s">
        <v>32</v>
      </c>
      <c r="E488" s="208">
        <v>3</v>
      </c>
      <c r="F488" s="208" t="s">
        <v>47</v>
      </c>
      <c r="G488" s="209" t="s">
        <v>34</v>
      </c>
      <c r="H488" s="208"/>
      <c r="I488" s="208" t="s">
        <v>45</v>
      </c>
      <c r="J488" s="208">
        <v>2</v>
      </c>
      <c r="K488" s="204">
        <v>9000</v>
      </c>
      <c r="L488" s="91" t="s">
        <v>46</v>
      </c>
      <c r="M488" s="204">
        <v>30</v>
      </c>
      <c r="N488" s="204">
        <v>52</v>
      </c>
      <c r="O488" s="204">
        <v>162</v>
      </c>
      <c r="P488" s="208">
        <f t="shared" si="72"/>
        <v>244</v>
      </c>
      <c r="Q488" s="208">
        <v>51</v>
      </c>
      <c r="R488" s="208">
        <v>40</v>
      </c>
      <c r="S488" s="114" t="s">
        <v>350</v>
      </c>
      <c r="T488" t="str">
        <f t="shared" si="70"/>
        <v>0203</v>
      </c>
      <c r="U488" t="e">
        <f>IF((G488=VLOOKUP(T488,#REF!,2,0)),1,0)</f>
        <v>#REF!</v>
      </c>
      <c r="V488">
        <f>SUMPRODUCT((B488=[1]Sheet1!$B:$B)*(G488=[1]Sheet1!$G:$G))</f>
        <v>4</v>
      </c>
      <c r="W488" t="e">
        <f>VLOOKUP(G488,#REF!,4,0)</f>
        <v>#REF!</v>
      </c>
      <c r="X488" t="e">
        <f>VLOOKUP(G488,#REF!,5,0)</f>
        <v>#REF!</v>
      </c>
      <c r="Y488" t="e">
        <f>VLOOKUP(G488,#REF!,6,0)</f>
        <v>#REF!</v>
      </c>
      <c r="Z488">
        <f>SUMPRODUCT((B488='[2]各校各专业人数 （防止重复'!$D:$D)*(G488='[2]各校各专业人数 （防止重复'!$G:$G))</f>
        <v>1</v>
      </c>
    </row>
    <row r="489" ht="24" spans="1:26">
      <c r="A489">
        <f t="shared" si="73"/>
        <v>484</v>
      </c>
      <c r="B489" s="317" t="s">
        <v>348</v>
      </c>
      <c r="C489" t="s">
        <v>349</v>
      </c>
      <c r="D489" s="204" t="s">
        <v>32</v>
      </c>
      <c r="E489" s="208">
        <v>4</v>
      </c>
      <c r="F489" s="208" t="s">
        <v>353</v>
      </c>
      <c r="G489" s="209" t="s">
        <v>93</v>
      </c>
      <c r="H489" s="208"/>
      <c r="I489" s="208" t="s">
        <v>45</v>
      </c>
      <c r="J489" s="208">
        <v>2</v>
      </c>
      <c r="K489" s="204">
        <v>8000</v>
      </c>
      <c r="L489" s="91" t="s">
        <v>46</v>
      </c>
      <c r="M489" s="204">
        <v>0</v>
      </c>
      <c r="N489" s="204">
        <v>0</v>
      </c>
      <c r="O489" s="204">
        <v>0</v>
      </c>
      <c r="P489" s="208">
        <f t="shared" si="72"/>
        <v>0</v>
      </c>
      <c r="Q489" s="208">
        <v>0</v>
      </c>
      <c r="R489" s="208">
        <v>40</v>
      </c>
      <c r="S489" s="114" t="s">
        <v>155</v>
      </c>
      <c r="T489" t="str">
        <f t="shared" si="70"/>
        <v>0508</v>
      </c>
      <c r="U489" t="e">
        <f>IF((G489=VLOOKUP(T489,#REF!,2,0)),1,0)</f>
        <v>#REF!</v>
      </c>
      <c r="V489">
        <f>SUMPRODUCT((B489=[1]Sheet1!$B:$B)*(G489=[1]Sheet1!$G:$G))</f>
        <v>1</v>
      </c>
      <c r="W489" t="e">
        <f>VLOOKUP(G489,#REF!,4,0)</f>
        <v>#REF!</v>
      </c>
      <c r="X489" t="e">
        <f>VLOOKUP(G489,#REF!,5,0)</f>
        <v>#REF!</v>
      </c>
      <c r="Y489" t="e">
        <f>VLOOKUP(G489,#REF!,6,0)</f>
        <v>#REF!</v>
      </c>
      <c r="Z489">
        <f>SUMPRODUCT((B489='[2]各校各专业人数 （防止重复'!$D:$D)*(G489='[2]各校各专业人数 （防止重复'!$G:$G))</f>
        <v>1</v>
      </c>
    </row>
    <row r="490" spans="1:26">
      <c r="A490">
        <f t="shared" si="73"/>
        <v>485</v>
      </c>
      <c r="B490" s="317" t="s">
        <v>348</v>
      </c>
      <c r="C490" t="s">
        <v>349</v>
      </c>
      <c r="D490" s="204" t="s">
        <v>32</v>
      </c>
      <c r="E490" s="208">
        <v>5</v>
      </c>
      <c r="F490" s="208" t="s">
        <v>66</v>
      </c>
      <c r="G490" s="209" t="s">
        <v>44</v>
      </c>
      <c r="H490" s="208"/>
      <c r="I490" s="208" t="s">
        <v>67</v>
      </c>
      <c r="J490" s="208">
        <v>3</v>
      </c>
      <c r="K490" s="204">
        <v>7000</v>
      </c>
      <c r="L490" s="91" t="s">
        <v>68</v>
      </c>
      <c r="M490" s="204">
        <v>49</v>
      </c>
      <c r="N490" s="204">
        <v>0</v>
      </c>
      <c r="O490" s="204">
        <v>12</v>
      </c>
      <c r="P490" s="208">
        <f t="shared" si="72"/>
        <v>61</v>
      </c>
      <c r="Q490" s="208">
        <v>29</v>
      </c>
      <c r="R490" s="208">
        <v>50</v>
      </c>
      <c r="S490" s="114"/>
      <c r="T490" t="str">
        <f t="shared" si="70"/>
        <v>0106</v>
      </c>
      <c r="U490" t="e">
        <f>IF((G490=VLOOKUP(T490,#REF!,2,0)),1,0)</f>
        <v>#REF!</v>
      </c>
      <c r="V490">
        <f>SUMPRODUCT((B490=[1]Sheet1!$B:$B)*(G490=[1]Sheet1!$G:$G))</f>
        <v>2</v>
      </c>
      <c r="W490" t="e">
        <f>VLOOKUP(G490,#REF!,4,0)</f>
        <v>#REF!</v>
      </c>
      <c r="X490" t="e">
        <f>VLOOKUP(G490,#REF!,5,0)</f>
        <v>#REF!</v>
      </c>
      <c r="Y490" t="e">
        <f>VLOOKUP(G490,#REF!,6,0)</f>
        <v>#REF!</v>
      </c>
      <c r="Z490">
        <f>SUMPRODUCT((B490='[2]各校各专业人数 （防止重复'!$D:$D)*(G490='[2]各校各专业人数 （防止重复'!$G:$G))</f>
        <v>1</v>
      </c>
    </row>
    <row r="491" spans="1:26">
      <c r="A491">
        <f t="shared" si="73"/>
        <v>486</v>
      </c>
      <c r="B491" s="317" t="s">
        <v>348</v>
      </c>
      <c r="C491" t="s">
        <v>349</v>
      </c>
      <c r="D491" s="204" t="s">
        <v>32</v>
      </c>
      <c r="E491" s="208">
        <v>6</v>
      </c>
      <c r="F491" s="208" t="s">
        <v>71</v>
      </c>
      <c r="G491" s="209" t="s">
        <v>72</v>
      </c>
      <c r="H491" s="208"/>
      <c r="I491" s="208" t="s">
        <v>67</v>
      </c>
      <c r="J491" s="208">
        <v>3</v>
      </c>
      <c r="K491" s="204">
        <v>7000</v>
      </c>
      <c r="L491" s="91" t="s">
        <v>68</v>
      </c>
      <c r="M491" s="204">
        <v>27</v>
      </c>
      <c r="N491" s="204">
        <v>0</v>
      </c>
      <c r="O491" s="204">
        <v>136</v>
      </c>
      <c r="P491" s="208">
        <f t="shared" si="72"/>
        <v>163</v>
      </c>
      <c r="Q491" s="208">
        <v>17</v>
      </c>
      <c r="R491" s="208">
        <v>50</v>
      </c>
      <c r="S491" s="114"/>
      <c r="T491" t="str">
        <f t="shared" si="70"/>
        <v>0127</v>
      </c>
      <c r="U491" t="e">
        <f>IF((G491=VLOOKUP(T491,#REF!,2,0)),1,0)</f>
        <v>#REF!</v>
      </c>
      <c r="V491">
        <f>SUMPRODUCT((B491=[1]Sheet1!$B:$B)*(G491=[1]Sheet1!$G:$G))</f>
        <v>1</v>
      </c>
      <c r="W491" t="e">
        <f>VLOOKUP(G491,#REF!,4,0)</f>
        <v>#REF!</v>
      </c>
      <c r="X491" t="e">
        <f>VLOOKUP(G491,#REF!,5,0)</f>
        <v>#REF!</v>
      </c>
      <c r="Y491" t="e">
        <f>VLOOKUP(G491,#REF!,6,0)</f>
        <v>#REF!</v>
      </c>
      <c r="Z491">
        <f>SUMPRODUCT((B491='[2]各校各专业人数 （防止重复'!$D:$D)*(G491='[2]各校各专业人数 （防止重复'!$G:$G))</f>
        <v>1</v>
      </c>
    </row>
    <row r="492" spans="1:26">
      <c r="A492">
        <f t="shared" si="73"/>
        <v>487</v>
      </c>
      <c r="B492" s="317" t="s">
        <v>348</v>
      </c>
      <c r="C492" t="s">
        <v>349</v>
      </c>
      <c r="D492" s="204" t="s">
        <v>32</v>
      </c>
      <c r="E492" s="208">
        <v>7</v>
      </c>
      <c r="F492" s="208" t="s">
        <v>73</v>
      </c>
      <c r="G492" s="209" t="s">
        <v>34</v>
      </c>
      <c r="H492" s="208"/>
      <c r="I492" s="208" t="s">
        <v>67</v>
      </c>
      <c r="J492" s="208">
        <v>3</v>
      </c>
      <c r="K492" s="204">
        <v>9000</v>
      </c>
      <c r="L492" s="91" t="s">
        <v>68</v>
      </c>
      <c r="M492" s="204">
        <v>330</v>
      </c>
      <c r="N492" s="204">
        <v>365</v>
      </c>
      <c r="O492" s="204">
        <v>234</v>
      </c>
      <c r="P492" s="208">
        <f t="shared" si="72"/>
        <v>929</v>
      </c>
      <c r="Q492" s="208">
        <v>235</v>
      </c>
      <c r="R492" s="208">
        <v>200</v>
      </c>
      <c r="S492" s="114"/>
      <c r="T492" t="str">
        <f t="shared" si="70"/>
        <v>0203</v>
      </c>
      <c r="U492" t="e">
        <f>IF((G492=VLOOKUP(T492,#REF!,2,0)),1,0)</f>
        <v>#REF!</v>
      </c>
      <c r="V492">
        <f>SUMPRODUCT((B492=[1]Sheet1!$B:$B)*(G492=[1]Sheet1!$G:$G))</f>
        <v>4</v>
      </c>
      <c r="W492" t="e">
        <f>VLOOKUP(G492,#REF!,4,0)</f>
        <v>#REF!</v>
      </c>
      <c r="X492" t="e">
        <f>VLOOKUP(G492,#REF!,5,0)</f>
        <v>#REF!</v>
      </c>
      <c r="Y492" t="e">
        <f>VLOOKUP(G492,#REF!,6,0)</f>
        <v>#REF!</v>
      </c>
      <c r="Z492">
        <f>SUMPRODUCT((B492='[2]各校各专业人数 （防止重复'!$D:$D)*(G492='[2]各校各专业人数 （防止重复'!$G:$G))</f>
        <v>1</v>
      </c>
    </row>
    <row r="493" spans="1:26">
      <c r="A493">
        <f t="shared" si="73"/>
        <v>488</v>
      </c>
      <c r="B493" s="317" t="s">
        <v>348</v>
      </c>
      <c r="C493" t="s">
        <v>349</v>
      </c>
      <c r="D493" s="204" t="s">
        <v>32</v>
      </c>
      <c r="E493" s="208">
        <v>8</v>
      </c>
      <c r="F493" s="208" t="s">
        <v>74</v>
      </c>
      <c r="G493" s="209" t="s">
        <v>75</v>
      </c>
      <c r="H493" s="208"/>
      <c r="I493" s="208" t="s">
        <v>67</v>
      </c>
      <c r="J493" s="208">
        <v>3</v>
      </c>
      <c r="K493" s="204">
        <v>9000</v>
      </c>
      <c r="L493" s="91" t="s">
        <v>68</v>
      </c>
      <c r="M493" s="204">
        <v>59</v>
      </c>
      <c r="N493" s="204">
        <v>38</v>
      </c>
      <c r="O493" s="204">
        <v>31</v>
      </c>
      <c r="P493" s="208">
        <f t="shared" si="72"/>
        <v>128</v>
      </c>
      <c r="Q493" s="208">
        <v>46</v>
      </c>
      <c r="R493" s="208">
        <v>100</v>
      </c>
      <c r="S493" s="114"/>
      <c r="T493" t="str">
        <f t="shared" si="70"/>
        <v>0301</v>
      </c>
      <c r="U493" t="e">
        <f>IF((G493=VLOOKUP(T493,#REF!,2,0)),1,0)</f>
        <v>#REF!</v>
      </c>
      <c r="V493">
        <f>SUMPRODUCT((B493=[1]Sheet1!$B:$B)*(G493=[1]Sheet1!$G:$G))</f>
        <v>2</v>
      </c>
      <c r="W493" t="e">
        <f>VLOOKUP(G493,#REF!,4,0)</f>
        <v>#REF!</v>
      </c>
      <c r="X493" t="e">
        <f>VLOOKUP(G493,#REF!,5,0)</f>
        <v>#REF!</v>
      </c>
      <c r="Y493" t="e">
        <f>VLOOKUP(G493,#REF!,6,0)</f>
        <v>#REF!</v>
      </c>
      <c r="Z493">
        <f>SUMPRODUCT((B493='[2]各校各专业人数 （防止重复'!$D:$D)*(G493='[2]各校各专业人数 （防止重复'!$G:$G))</f>
        <v>1</v>
      </c>
    </row>
    <row r="494" spans="1:26">
      <c r="A494">
        <f t="shared" si="73"/>
        <v>489</v>
      </c>
      <c r="B494" s="317" t="s">
        <v>348</v>
      </c>
      <c r="C494" t="s">
        <v>349</v>
      </c>
      <c r="D494" s="204" t="s">
        <v>32</v>
      </c>
      <c r="E494" s="208">
        <v>9</v>
      </c>
      <c r="F494" s="208" t="s">
        <v>146</v>
      </c>
      <c r="G494" s="209" t="s">
        <v>147</v>
      </c>
      <c r="H494" s="208"/>
      <c r="I494" s="208" t="s">
        <v>67</v>
      </c>
      <c r="J494" s="208">
        <v>3</v>
      </c>
      <c r="K494" s="204">
        <v>9000</v>
      </c>
      <c r="L494" s="91" t="s">
        <v>68</v>
      </c>
      <c r="M494" s="204">
        <v>15</v>
      </c>
      <c r="N494" s="204">
        <v>34</v>
      </c>
      <c r="O494" s="204">
        <v>37</v>
      </c>
      <c r="P494" s="208">
        <f t="shared" si="72"/>
        <v>86</v>
      </c>
      <c r="Q494" s="208">
        <v>12</v>
      </c>
      <c r="R494" s="208">
        <v>50</v>
      </c>
      <c r="S494" s="114"/>
      <c r="T494" t="str">
        <f t="shared" si="70"/>
        <v>0306</v>
      </c>
      <c r="U494" t="e">
        <f>IF((G494=VLOOKUP(T494,#REF!,2,0)),1,0)</f>
        <v>#REF!</v>
      </c>
      <c r="V494">
        <f>SUMPRODUCT((B494=[1]Sheet1!$B:$B)*(G494=[1]Sheet1!$G:$G))</f>
        <v>1</v>
      </c>
      <c r="W494" t="e">
        <f>VLOOKUP(G494,#REF!,4,0)</f>
        <v>#REF!</v>
      </c>
      <c r="X494" t="e">
        <f>VLOOKUP(G494,#REF!,5,0)</f>
        <v>#REF!</v>
      </c>
      <c r="Y494" t="e">
        <f>VLOOKUP(G494,#REF!,6,0)</f>
        <v>#REF!</v>
      </c>
      <c r="Z494">
        <f>SUMPRODUCT((B494='[2]各校各专业人数 （防止重复'!$D:$D)*(G494='[2]各校各专业人数 （防止重复'!$G:$G))</f>
        <v>1</v>
      </c>
    </row>
    <row r="495" spans="1:26">
      <c r="A495">
        <f t="shared" si="73"/>
        <v>490</v>
      </c>
      <c r="B495" s="317" t="s">
        <v>348</v>
      </c>
      <c r="C495" t="s">
        <v>349</v>
      </c>
      <c r="D495" s="204" t="s">
        <v>32</v>
      </c>
      <c r="E495" s="208">
        <v>10</v>
      </c>
      <c r="F495" s="208" t="s">
        <v>84</v>
      </c>
      <c r="G495" s="209" t="s">
        <v>85</v>
      </c>
      <c r="H495" s="208"/>
      <c r="I495" s="208" t="s">
        <v>67</v>
      </c>
      <c r="J495" s="208">
        <v>3</v>
      </c>
      <c r="K495" s="204">
        <v>9000</v>
      </c>
      <c r="L495" s="91" t="s">
        <v>68</v>
      </c>
      <c r="M495" s="204">
        <v>0</v>
      </c>
      <c r="N495" s="204">
        <v>0</v>
      </c>
      <c r="O495" s="204">
        <v>0</v>
      </c>
      <c r="P495" s="208">
        <f t="shared" si="72"/>
        <v>0</v>
      </c>
      <c r="Q495" s="208">
        <v>0</v>
      </c>
      <c r="R495" s="208">
        <v>50</v>
      </c>
      <c r="S495" s="114" t="s">
        <v>155</v>
      </c>
      <c r="T495" t="str">
        <f t="shared" si="70"/>
        <v>0439</v>
      </c>
      <c r="U495" t="e">
        <f>IF((G495=VLOOKUP(T495,#REF!,2,0)),1,0)</f>
        <v>#REF!</v>
      </c>
      <c r="V495">
        <f>SUMPRODUCT((B495=[1]Sheet1!$B:$B)*(G495=[1]Sheet1!$G:$G))</f>
        <v>0</v>
      </c>
      <c r="W495" t="e">
        <f>VLOOKUP(G495,#REF!,4,0)</f>
        <v>#REF!</v>
      </c>
      <c r="X495" t="e">
        <f>VLOOKUP(G495,#REF!,5,0)</f>
        <v>#REF!</v>
      </c>
      <c r="Y495" t="e">
        <f>VLOOKUP(G495,#REF!,6,0)</f>
        <v>#REF!</v>
      </c>
      <c r="Z495">
        <f>SUMPRODUCT((B495='[2]各校各专业人数 （防止重复'!$D:$D)*(G495='[2]各校各专业人数 （防止重复'!$G:$G))</f>
        <v>0</v>
      </c>
    </row>
    <row r="496" spans="1:26">
      <c r="A496">
        <f t="shared" si="73"/>
        <v>491</v>
      </c>
      <c r="B496" s="317" t="s">
        <v>348</v>
      </c>
      <c r="C496" t="s">
        <v>349</v>
      </c>
      <c r="D496" s="204" t="s">
        <v>32</v>
      </c>
      <c r="E496" s="208">
        <v>11</v>
      </c>
      <c r="F496" s="208" t="s">
        <v>354</v>
      </c>
      <c r="G496" s="209" t="s">
        <v>355</v>
      </c>
      <c r="H496" s="208"/>
      <c r="I496" s="208" t="s">
        <v>67</v>
      </c>
      <c r="J496" s="208">
        <v>3</v>
      </c>
      <c r="K496" s="204">
        <v>8000</v>
      </c>
      <c r="L496" s="91" t="s">
        <v>68</v>
      </c>
      <c r="M496" s="204">
        <v>43</v>
      </c>
      <c r="N496" s="204">
        <v>19</v>
      </c>
      <c r="O496" s="204">
        <v>21</v>
      </c>
      <c r="P496" s="208">
        <f t="shared" si="72"/>
        <v>83</v>
      </c>
      <c r="Q496" s="208">
        <v>34</v>
      </c>
      <c r="R496" s="208">
        <v>100</v>
      </c>
      <c r="S496" s="114"/>
      <c r="T496" t="str">
        <f t="shared" si="70"/>
        <v>0406</v>
      </c>
      <c r="U496" t="e">
        <f>IF((G496=VLOOKUP(T496,#REF!,2,0)),1,0)</f>
        <v>#REF!</v>
      </c>
      <c r="V496">
        <f>SUMPRODUCT((B496=[1]Sheet1!$B:$B)*(G496=[1]Sheet1!$G:$G))</f>
        <v>1</v>
      </c>
      <c r="W496" t="e">
        <f>VLOOKUP(G496,#REF!,4,0)</f>
        <v>#REF!</v>
      </c>
      <c r="X496" t="e">
        <f>VLOOKUP(G496,#REF!,5,0)</f>
        <v>#REF!</v>
      </c>
      <c r="Y496" t="e">
        <f>VLOOKUP(G496,#REF!,6,0)</f>
        <v>#REF!</v>
      </c>
      <c r="Z496">
        <f>SUMPRODUCT((B496='[2]各校各专业人数 （防止重复'!$D:$D)*(G496='[2]各校各专业人数 （防止重复'!$G:$G))</f>
        <v>1</v>
      </c>
    </row>
    <row r="497" spans="1:26">
      <c r="A497">
        <f t="shared" ref="A497:A506" si="74">ROW()-5</f>
        <v>492</v>
      </c>
      <c r="B497" s="317" t="s">
        <v>348</v>
      </c>
      <c r="C497" t="s">
        <v>349</v>
      </c>
      <c r="D497" s="204" t="s">
        <v>32</v>
      </c>
      <c r="E497" s="208">
        <v>12</v>
      </c>
      <c r="F497" s="208" t="s">
        <v>82</v>
      </c>
      <c r="G497" s="209" t="s">
        <v>83</v>
      </c>
      <c r="H497" s="208"/>
      <c r="I497" s="208" t="s">
        <v>67</v>
      </c>
      <c r="J497" s="208">
        <v>3</v>
      </c>
      <c r="K497" s="204">
        <v>8000</v>
      </c>
      <c r="L497" s="91" t="s">
        <v>68</v>
      </c>
      <c r="M497" s="204">
        <v>0</v>
      </c>
      <c r="N497" s="204">
        <v>101</v>
      </c>
      <c r="O497" s="204">
        <v>89</v>
      </c>
      <c r="P497" s="208">
        <f t="shared" si="72"/>
        <v>190</v>
      </c>
      <c r="Q497" s="208">
        <v>0</v>
      </c>
      <c r="R497" s="208">
        <v>100</v>
      </c>
      <c r="S497" s="114"/>
      <c r="T497" t="str">
        <f t="shared" si="70"/>
        <v>0435</v>
      </c>
      <c r="U497" t="e">
        <f>IF((G497=VLOOKUP(T497,#REF!,2,0)),1,0)</f>
        <v>#REF!</v>
      </c>
      <c r="V497">
        <f>SUMPRODUCT((B497=[1]Sheet1!$B:$B)*(G497=[1]Sheet1!$G:$G))</f>
        <v>1</v>
      </c>
      <c r="W497" t="e">
        <f>VLOOKUP(G497,#REF!,4,0)</f>
        <v>#REF!</v>
      </c>
      <c r="X497" t="e">
        <f>VLOOKUP(G497,#REF!,5,0)</f>
        <v>#REF!</v>
      </c>
      <c r="Y497" t="e">
        <f>VLOOKUP(G497,#REF!,6,0)</f>
        <v>#REF!</v>
      </c>
      <c r="Z497">
        <f>SUMPRODUCT((B497='[2]各校各专业人数 （防止重复'!$D:$D)*(G497='[2]各校各专业人数 （防止重复'!$G:$G))</f>
        <v>1</v>
      </c>
    </row>
    <row r="498" spans="1:26">
      <c r="A498">
        <f t="shared" si="74"/>
        <v>493</v>
      </c>
      <c r="B498" s="317" t="s">
        <v>348</v>
      </c>
      <c r="C498" t="s">
        <v>349</v>
      </c>
      <c r="D498" s="204" t="s">
        <v>32</v>
      </c>
      <c r="E498" s="208">
        <v>13</v>
      </c>
      <c r="F498" s="208" t="s">
        <v>86</v>
      </c>
      <c r="G498" s="209" t="s">
        <v>87</v>
      </c>
      <c r="H498" s="208"/>
      <c r="I498" s="208" t="s">
        <v>67</v>
      </c>
      <c r="J498" s="208">
        <v>3</v>
      </c>
      <c r="K498" s="204">
        <v>8000</v>
      </c>
      <c r="L498" s="91" t="s">
        <v>68</v>
      </c>
      <c r="M498" s="204">
        <v>91</v>
      </c>
      <c r="N498" s="204">
        <v>83</v>
      </c>
      <c r="O498" s="204">
        <v>66</v>
      </c>
      <c r="P498" s="208">
        <f t="shared" si="72"/>
        <v>240</v>
      </c>
      <c r="Q498" s="208">
        <v>53</v>
      </c>
      <c r="R498" s="208">
        <v>100</v>
      </c>
      <c r="S498" s="114"/>
      <c r="T498" t="str">
        <f t="shared" si="70"/>
        <v>0501</v>
      </c>
      <c r="U498" t="e">
        <f>IF((G498=VLOOKUP(T498,#REF!,2,0)),1,0)</f>
        <v>#REF!</v>
      </c>
      <c r="V498">
        <f>SUMPRODUCT((B498=[1]Sheet1!$B:$B)*(G498=[1]Sheet1!$G:$G))</f>
        <v>1</v>
      </c>
      <c r="W498" t="e">
        <f>VLOOKUP(G498,#REF!,4,0)</f>
        <v>#REF!</v>
      </c>
      <c r="X498" t="e">
        <f>VLOOKUP(G498,#REF!,5,0)</f>
        <v>#REF!</v>
      </c>
      <c r="Y498" t="e">
        <f>VLOOKUP(G498,#REF!,6,0)</f>
        <v>#REF!</v>
      </c>
      <c r="Z498">
        <f>SUMPRODUCT((B498='[2]各校各专业人数 （防止重复'!$D:$D)*(G498='[2]各校各专业人数 （防止重复'!$G:$G))</f>
        <v>1</v>
      </c>
    </row>
    <row r="499" spans="1:26">
      <c r="A499">
        <f t="shared" si="74"/>
        <v>494</v>
      </c>
      <c r="B499" s="317" t="s">
        <v>348</v>
      </c>
      <c r="C499" t="s">
        <v>349</v>
      </c>
      <c r="D499" s="204" t="s">
        <v>32</v>
      </c>
      <c r="E499" s="208">
        <v>14</v>
      </c>
      <c r="F499" s="208" t="s">
        <v>88</v>
      </c>
      <c r="G499" s="209" t="s">
        <v>89</v>
      </c>
      <c r="H499" s="208"/>
      <c r="I499" s="208" t="s">
        <v>67</v>
      </c>
      <c r="J499" s="208">
        <v>3</v>
      </c>
      <c r="K499" s="204">
        <v>8000</v>
      </c>
      <c r="L499" s="91" t="s">
        <v>68</v>
      </c>
      <c r="M499" s="204">
        <v>0</v>
      </c>
      <c r="N499" s="204">
        <v>64</v>
      </c>
      <c r="O499" s="204">
        <v>95</v>
      </c>
      <c r="P499" s="208">
        <f t="shared" si="72"/>
        <v>159</v>
      </c>
      <c r="Q499" s="208">
        <v>0</v>
      </c>
      <c r="R499" s="208">
        <v>100</v>
      </c>
      <c r="S499" s="114"/>
      <c r="T499" t="str">
        <f t="shared" si="70"/>
        <v>0503</v>
      </c>
      <c r="U499" t="e">
        <f>IF((G499=VLOOKUP(T499,#REF!,2,0)),1,0)</f>
        <v>#REF!</v>
      </c>
      <c r="V499">
        <f>SUMPRODUCT((B499=[1]Sheet1!$B:$B)*(G499=[1]Sheet1!$G:$G))</f>
        <v>1</v>
      </c>
      <c r="W499" t="e">
        <f>VLOOKUP(G499,#REF!,4,0)</f>
        <v>#REF!</v>
      </c>
      <c r="X499" t="e">
        <f>VLOOKUP(G499,#REF!,5,0)</f>
        <v>#REF!</v>
      </c>
      <c r="Y499" t="e">
        <f>VLOOKUP(G499,#REF!,6,0)</f>
        <v>#REF!</v>
      </c>
      <c r="Z499">
        <f>SUMPRODUCT((B499='[2]各校各专业人数 （防止重复'!$D:$D)*(G499='[2]各校各专业人数 （防止重复'!$G:$G))</f>
        <v>1</v>
      </c>
    </row>
    <row r="500" spans="1:26">
      <c r="A500">
        <f t="shared" si="74"/>
        <v>495</v>
      </c>
      <c r="B500" s="317" t="s">
        <v>348</v>
      </c>
      <c r="C500" t="s">
        <v>349</v>
      </c>
      <c r="D500" s="204" t="s">
        <v>32</v>
      </c>
      <c r="E500" s="208">
        <v>15</v>
      </c>
      <c r="F500" s="208" t="s">
        <v>92</v>
      </c>
      <c r="G500" s="209" t="s">
        <v>93</v>
      </c>
      <c r="H500" s="208"/>
      <c r="I500" s="208" t="s">
        <v>67</v>
      </c>
      <c r="J500" s="208">
        <v>3</v>
      </c>
      <c r="K500" s="204">
        <v>8000</v>
      </c>
      <c r="L500" s="91" t="s">
        <v>68</v>
      </c>
      <c r="M500" s="204">
        <v>88</v>
      </c>
      <c r="N500" s="204">
        <v>108</v>
      </c>
      <c r="O500" s="204">
        <v>92</v>
      </c>
      <c r="P500" s="208">
        <f t="shared" si="72"/>
        <v>288</v>
      </c>
      <c r="Q500" s="208">
        <v>36</v>
      </c>
      <c r="R500" s="208">
        <v>100</v>
      </c>
      <c r="S500" s="114"/>
      <c r="T500" t="str">
        <f t="shared" si="70"/>
        <v>0508</v>
      </c>
      <c r="U500" t="e">
        <f>IF((G500=VLOOKUP(T500,#REF!,2,0)),1,0)</f>
        <v>#REF!</v>
      </c>
      <c r="V500">
        <f>SUMPRODUCT((B500=[1]Sheet1!$B:$B)*(G500=[1]Sheet1!$G:$G))</f>
        <v>1</v>
      </c>
      <c r="W500" t="e">
        <f>VLOOKUP(G500,#REF!,4,0)</f>
        <v>#REF!</v>
      </c>
      <c r="X500" t="e">
        <f>VLOOKUP(G500,#REF!,5,0)</f>
        <v>#REF!</v>
      </c>
      <c r="Y500" t="e">
        <f>VLOOKUP(G500,#REF!,6,0)</f>
        <v>#REF!</v>
      </c>
      <c r="Z500">
        <f>SUMPRODUCT((B500='[2]各校各专业人数 （防止重复'!$D:$D)*(G500='[2]各校各专业人数 （防止重复'!$G:$G))</f>
        <v>1</v>
      </c>
    </row>
    <row r="501" spans="1:26">
      <c r="A501">
        <f t="shared" si="74"/>
        <v>496</v>
      </c>
      <c r="B501" s="317" t="s">
        <v>348</v>
      </c>
      <c r="C501" t="s">
        <v>349</v>
      </c>
      <c r="D501" s="204" t="s">
        <v>32</v>
      </c>
      <c r="E501" s="208">
        <v>16</v>
      </c>
      <c r="F501" s="208" t="s">
        <v>161</v>
      </c>
      <c r="G501" s="209" t="s">
        <v>162</v>
      </c>
      <c r="H501" s="132" t="s">
        <v>222</v>
      </c>
      <c r="I501" s="208" t="s">
        <v>67</v>
      </c>
      <c r="J501" s="208">
        <v>3</v>
      </c>
      <c r="K501" s="204">
        <v>9000</v>
      </c>
      <c r="L501" s="91" t="s">
        <v>68</v>
      </c>
      <c r="M501" s="204">
        <v>54</v>
      </c>
      <c r="N501" s="204">
        <v>67</v>
      </c>
      <c r="O501" s="204">
        <v>42</v>
      </c>
      <c r="P501" s="208">
        <f t="shared" si="72"/>
        <v>163</v>
      </c>
      <c r="Q501" s="208">
        <v>39</v>
      </c>
      <c r="R501" s="208">
        <v>100</v>
      </c>
      <c r="S501" s="114"/>
      <c r="T501" t="str">
        <f t="shared" si="70"/>
        <v>0515</v>
      </c>
      <c r="U501" t="e">
        <f>IF((G501=VLOOKUP(T501,#REF!,2,0)),1,0)</f>
        <v>#REF!</v>
      </c>
      <c r="V501">
        <f>SUMPRODUCT((B501=[1]Sheet1!$B:$B)*(G501=[1]Sheet1!$G:$G))</f>
        <v>1</v>
      </c>
      <c r="W501" t="e">
        <f>VLOOKUP(G501,#REF!,4,0)</f>
        <v>#REF!</v>
      </c>
      <c r="X501" t="e">
        <f>VLOOKUP(G501,#REF!,5,0)</f>
        <v>#REF!</v>
      </c>
      <c r="Y501" t="e">
        <f>VLOOKUP(G501,#REF!,6,0)</f>
        <v>#REF!</v>
      </c>
      <c r="Z501">
        <f>SUMPRODUCT((B501='[2]各校各专业人数 （防止重复'!$D:$D)*(G501='[2]各校各专业人数 （防止重复'!$G:$G))</f>
        <v>1</v>
      </c>
    </row>
    <row r="502" spans="1:26">
      <c r="A502">
        <f t="shared" si="74"/>
        <v>497</v>
      </c>
      <c r="B502" s="317" t="s">
        <v>348</v>
      </c>
      <c r="C502" t="s">
        <v>349</v>
      </c>
      <c r="D502" s="204" t="s">
        <v>32</v>
      </c>
      <c r="E502" s="208">
        <v>17</v>
      </c>
      <c r="F502" s="208" t="s">
        <v>96</v>
      </c>
      <c r="G502" s="209" t="s">
        <v>60</v>
      </c>
      <c r="H502" s="208"/>
      <c r="I502" s="208" t="s">
        <v>67</v>
      </c>
      <c r="J502" s="208">
        <v>3</v>
      </c>
      <c r="K502" s="204">
        <v>9000</v>
      </c>
      <c r="L502" s="91" t="s">
        <v>68</v>
      </c>
      <c r="M502" s="204">
        <v>48</v>
      </c>
      <c r="N502" s="204">
        <v>29</v>
      </c>
      <c r="O502" s="204">
        <v>17</v>
      </c>
      <c r="P502" s="208">
        <f t="shared" si="72"/>
        <v>94</v>
      </c>
      <c r="Q502" s="208">
        <v>26</v>
      </c>
      <c r="R502" s="208">
        <v>50</v>
      </c>
      <c r="S502" s="114"/>
      <c r="T502" t="str">
        <f t="shared" si="70"/>
        <v>0603</v>
      </c>
      <c r="U502" t="e">
        <f>IF((G502=VLOOKUP(T502,#REF!,2,0)),1,0)</f>
        <v>#REF!</v>
      </c>
      <c r="V502">
        <f>SUMPRODUCT((B502=[1]Sheet1!$B:$B)*(G502=[1]Sheet1!$G:$G))</f>
        <v>1</v>
      </c>
      <c r="W502" t="e">
        <f>VLOOKUP(G502,#REF!,4,0)</f>
        <v>#REF!</v>
      </c>
      <c r="X502" t="e">
        <f>VLOOKUP(G502,#REF!,5,0)</f>
        <v>#REF!</v>
      </c>
      <c r="Y502" t="e">
        <f>VLOOKUP(G502,#REF!,6,0)</f>
        <v>#REF!</v>
      </c>
      <c r="Z502">
        <f>SUMPRODUCT((B502='[2]各校各专业人数 （防止重复'!$D:$D)*(G502='[2]各校各专业人数 （防止重复'!$G:$G))</f>
        <v>1</v>
      </c>
    </row>
    <row r="503" spans="1:26">
      <c r="A503">
        <f t="shared" si="74"/>
        <v>498</v>
      </c>
      <c r="B503" s="317" t="s">
        <v>348</v>
      </c>
      <c r="C503" t="s">
        <v>349</v>
      </c>
      <c r="D503" s="204" t="s">
        <v>32</v>
      </c>
      <c r="E503" s="208">
        <v>18</v>
      </c>
      <c r="F503" s="208" t="s">
        <v>220</v>
      </c>
      <c r="G503" s="209" t="s">
        <v>221</v>
      </c>
      <c r="H503" s="208"/>
      <c r="I503" s="208" t="s">
        <v>67</v>
      </c>
      <c r="J503" s="208">
        <v>3</v>
      </c>
      <c r="K503" s="204">
        <v>8000</v>
      </c>
      <c r="L503" s="91" t="s">
        <v>68</v>
      </c>
      <c r="M503" s="204">
        <v>0</v>
      </c>
      <c r="N503" s="204">
        <v>0</v>
      </c>
      <c r="O503" s="204">
        <v>0</v>
      </c>
      <c r="P503" s="208">
        <f t="shared" si="72"/>
        <v>0</v>
      </c>
      <c r="Q503" s="208">
        <v>0</v>
      </c>
      <c r="R503" s="208">
        <v>50</v>
      </c>
      <c r="S503" s="114" t="s">
        <v>155</v>
      </c>
      <c r="T503" t="str">
        <f t="shared" si="70"/>
        <v>0727</v>
      </c>
      <c r="U503" t="e">
        <f>IF((G503=VLOOKUP(T503,#REF!,2,0)),1,0)</f>
        <v>#REF!</v>
      </c>
      <c r="V503">
        <f>SUMPRODUCT((B503=[1]Sheet1!$B:$B)*(G503=[1]Sheet1!$G:$G))</f>
        <v>0</v>
      </c>
      <c r="W503" t="e">
        <f>VLOOKUP(G503,#REF!,4,0)</f>
        <v>#REF!</v>
      </c>
      <c r="X503" t="e">
        <f>VLOOKUP(G503,#REF!,5,0)</f>
        <v>#REF!</v>
      </c>
      <c r="Y503" t="e">
        <f>VLOOKUP(G503,#REF!,6,0)</f>
        <v>#REF!</v>
      </c>
      <c r="Z503">
        <f>SUMPRODUCT((B503='[2]各校各专业人数 （防止重复'!$D:$D)*(G503='[2]各校各专业人数 （防止重复'!$G:$G))</f>
        <v>0</v>
      </c>
    </row>
    <row r="504" spans="1:26">
      <c r="A504">
        <f t="shared" si="74"/>
        <v>499</v>
      </c>
      <c r="B504" s="317" t="s">
        <v>348</v>
      </c>
      <c r="C504" t="s">
        <v>349</v>
      </c>
      <c r="D504" s="204" t="s">
        <v>32</v>
      </c>
      <c r="E504" s="208">
        <v>19</v>
      </c>
      <c r="F504" s="208" t="s">
        <v>223</v>
      </c>
      <c r="G504" s="209" t="s">
        <v>224</v>
      </c>
      <c r="H504" s="208"/>
      <c r="I504" s="208" t="s">
        <v>67</v>
      </c>
      <c r="J504" s="208">
        <v>3</v>
      </c>
      <c r="K504" s="204">
        <v>9000</v>
      </c>
      <c r="L504" s="91" t="s">
        <v>68</v>
      </c>
      <c r="M504" s="204">
        <v>43</v>
      </c>
      <c r="N504" s="204">
        <v>38</v>
      </c>
      <c r="O504" s="204">
        <v>0</v>
      </c>
      <c r="P504" s="208">
        <f t="shared" si="72"/>
        <v>81</v>
      </c>
      <c r="Q504" s="208">
        <v>33</v>
      </c>
      <c r="R504" s="208">
        <v>100</v>
      </c>
      <c r="S504" s="114"/>
      <c r="T504" t="str">
        <f t="shared" si="70"/>
        <v>1302</v>
      </c>
      <c r="U504" t="e">
        <f>IF((G504=VLOOKUP(T504,#REF!,2,0)),1,0)</f>
        <v>#REF!</v>
      </c>
      <c r="V504">
        <f>SUMPRODUCT((B504=[1]Sheet1!$B:$B)*(G504=[1]Sheet1!$G:$G))</f>
        <v>1</v>
      </c>
      <c r="W504" t="e">
        <f>VLOOKUP(G504,#REF!,4,0)</f>
        <v>#REF!</v>
      </c>
      <c r="X504" t="e">
        <f>VLOOKUP(G504,#REF!,5,0)</f>
        <v>#REF!</v>
      </c>
      <c r="Y504" t="e">
        <f>VLOOKUP(G504,#REF!,6,0)</f>
        <v>#REF!</v>
      </c>
      <c r="Z504">
        <f>SUMPRODUCT((B504='[2]各校各专业人数 （防止重复'!$D:$D)*(G504='[2]各校各专业人数 （防止重复'!$G:$G))</f>
        <v>1</v>
      </c>
    </row>
    <row r="505" spans="1:26">
      <c r="A505">
        <f t="shared" si="74"/>
        <v>500</v>
      </c>
      <c r="B505" s="317" t="s">
        <v>348</v>
      </c>
      <c r="C505" t="s">
        <v>349</v>
      </c>
      <c r="D505" s="204" t="s">
        <v>32</v>
      </c>
      <c r="E505" s="208">
        <v>20</v>
      </c>
      <c r="F505" s="208" t="s">
        <v>105</v>
      </c>
      <c r="G505" s="209" t="s">
        <v>64</v>
      </c>
      <c r="H505" s="89" t="s">
        <v>106</v>
      </c>
      <c r="I505" s="208" t="s">
        <v>67</v>
      </c>
      <c r="J505" s="208">
        <v>3</v>
      </c>
      <c r="K505" s="204">
        <v>9000</v>
      </c>
      <c r="L505" s="91" t="s">
        <v>68</v>
      </c>
      <c r="M505" s="204">
        <v>46</v>
      </c>
      <c r="N505" s="204">
        <v>17</v>
      </c>
      <c r="O505" s="204">
        <v>13</v>
      </c>
      <c r="P505" s="208">
        <f t="shared" si="72"/>
        <v>76</v>
      </c>
      <c r="Q505" s="208">
        <v>29</v>
      </c>
      <c r="R505" s="208">
        <v>50</v>
      </c>
      <c r="S505" s="114"/>
      <c r="T505" t="str">
        <f t="shared" si="70"/>
        <v>1501</v>
      </c>
      <c r="U505" t="e">
        <f>IF((G505=VLOOKUP(T505,#REF!,2,0)),1,0)</f>
        <v>#REF!</v>
      </c>
      <c r="V505">
        <f>SUMPRODUCT((B505=[1]Sheet1!$B:$B)*(G505=[1]Sheet1!$G:$G))</f>
        <v>1</v>
      </c>
      <c r="W505" t="e">
        <f>VLOOKUP(G505,#REF!,4,0)</f>
        <v>#REF!</v>
      </c>
      <c r="X505" t="e">
        <f>VLOOKUP(G505,#REF!,5,0)</f>
        <v>#REF!</v>
      </c>
      <c r="Y505" t="e">
        <f>VLOOKUP(G505,#REF!,6,0)</f>
        <v>#REF!</v>
      </c>
      <c r="Z505">
        <f>SUMPRODUCT((B505='[2]各校各专业人数 （防止重复'!$D:$D)*(G505='[2]各校各专业人数 （防止重复'!$G:$G))</f>
        <v>1</v>
      </c>
    </row>
    <row r="506" ht="38.25" spans="1:26">
      <c r="A506">
        <f t="shared" si="74"/>
        <v>501</v>
      </c>
      <c r="B506" s="317" t="s">
        <v>348</v>
      </c>
      <c r="C506" t="s">
        <v>349</v>
      </c>
      <c r="D506" s="204" t="s">
        <v>191</v>
      </c>
      <c r="E506" s="208">
        <v>21</v>
      </c>
      <c r="F506" s="208" t="s">
        <v>47</v>
      </c>
      <c r="G506" s="209" t="s">
        <v>34</v>
      </c>
      <c r="H506" s="208"/>
      <c r="I506" s="208" t="s">
        <v>45</v>
      </c>
      <c r="J506" s="208">
        <v>1</v>
      </c>
      <c r="K506" s="204">
        <v>0</v>
      </c>
      <c r="L506" s="204" t="s">
        <v>356</v>
      </c>
      <c r="M506" s="204">
        <v>0</v>
      </c>
      <c r="N506" s="204">
        <v>17</v>
      </c>
      <c r="O506" s="204">
        <v>0</v>
      </c>
      <c r="P506" s="208">
        <f t="shared" si="72"/>
        <v>17</v>
      </c>
      <c r="Q506" s="208">
        <v>17</v>
      </c>
      <c r="R506" s="208">
        <v>50</v>
      </c>
      <c r="S506" s="114" t="s">
        <v>193</v>
      </c>
      <c r="T506" t="str">
        <f t="shared" si="70"/>
        <v>0203</v>
      </c>
      <c r="U506" t="e">
        <f>IF((G506=VLOOKUP(T506,#REF!,2,0)),1,0)</f>
        <v>#REF!</v>
      </c>
      <c r="V506">
        <f>SUMPRODUCT((B506=[1]Sheet1!$B:$B)*(G506=[1]Sheet1!$G:$G))</f>
        <v>4</v>
      </c>
      <c r="W506" t="e">
        <f>VLOOKUP(G506,#REF!,4,0)</f>
        <v>#REF!</v>
      </c>
      <c r="X506" t="e">
        <f>VLOOKUP(G506,#REF!,5,0)</f>
        <v>#REF!</v>
      </c>
      <c r="Y506" t="e">
        <f>VLOOKUP(G506,#REF!,6,0)</f>
        <v>#REF!</v>
      </c>
      <c r="Z506">
        <f>SUMPRODUCT((B506='[2]各校各专业人数 （防止重复'!$D:$D)*(G506='[2]各校各专业人数 （防止重复'!$G:$G))</f>
        <v>1</v>
      </c>
    </row>
    <row r="507" spans="1:26">
      <c r="A507">
        <f t="shared" ref="A507:A516" si="75">ROW()-5</f>
        <v>502</v>
      </c>
      <c r="B507" s="317" t="s">
        <v>348</v>
      </c>
      <c r="C507" t="s">
        <v>349</v>
      </c>
      <c r="D507" s="204" t="s">
        <v>191</v>
      </c>
      <c r="E507" s="208">
        <v>22</v>
      </c>
      <c r="F507" s="208" t="s">
        <v>357</v>
      </c>
      <c r="G507" s="209" t="s">
        <v>352</v>
      </c>
      <c r="H507" s="208"/>
      <c r="I507" s="208" t="s">
        <v>67</v>
      </c>
      <c r="J507" s="208">
        <v>1</v>
      </c>
      <c r="K507" s="204">
        <v>0</v>
      </c>
      <c r="L507" s="204" t="s">
        <v>192</v>
      </c>
      <c r="M507" s="204">
        <v>114</v>
      </c>
      <c r="N507" s="204">
        <v>28</v>
      </c>
      <c r="O507" s="204">
        <v>55</v>
      </c>
      <c r="P507" s="208">
        <f t="shared" si="72"/>
        <v>197</v>
      </c>
      <c r="Q507" s="208">
        <v>28</v>
      </c>
      <c r="R507" s="208">
        <v>50</v>
      </c>
      <c r="S507" s="114" t="s">
        <v>193</v>
      </c>
      <c r="T507" t="str">
        <f t="shared" si="70"/>
        <v>0112</v>
      </c>
      <c r="U507" t="e">
        <f>IF((G507=VLOOKUP(T507,#REF!,2,0)),1,0)</f>
        <v>#REF!</v>
      </c>
      <c r="V507">
        <f>SUMPRODUCT((B507=[1]Sheet1!$B:$B)*(G507=[1]Sheet1!$G:$G))</f>
        <v>2</v>
      </c>
      <c r="W507" t="e">
        <f>VLOOKUP(G507,#REF!,4,0)</f>
        <v>#REF!</v>
      </c>
      <c r="X507" t="e">
        <f>VLOOKUP(G507,#REF!,5,0)</f>
        <v>#REF!</v>
      </c>
      <c r="Y507" t="e">
        <f>VLOOKUP(G507,#REF!,6,0)</f>
        <v>#REF!</v>
      </c>
      <c r="Z507">
        <f>SUMPRODUCT((B507='[2]各校各专业人数 （防止重复'!$D:$D)*(G507='[2]各校各专业人数 （防止重复'!$G:$G))</f>
        <v>1</v>
      </c>
    </row>
    <row r="508" spans="1:26">
      <c r="A508">
        <f t="shared" si="75"/>
        <v>503</v>
      </c>
      <c r="B508" s="317" t="s">
        <v>348</v>
      </c>
      <c r="C508" t="s">
        <v>349</v>
      </c>
      <c r="D508" s="204" t="s">
        <v>191</v>
      </c>
      <c r="E508" s="208">
        <v>23</v>
      </c>
      <c r="F508" s="208" t="s">
        <v>73</v>
      </c>
      <c r="G508" s="209" t="s">
        <v>34</v>
      </c>
      <c r="H508" s="208"/>
      <c r="I508" s="208" t="s">
        <v>67</v>
      </c>
      <c r="J508" s="208">
        <v>1</v>
      </c>
      <c r="K508" s="204">
        <v>0</v>
      </c>
      <c r="L508" s="204" t="s">
        <v>192</v>
      </c>
      <c r="M508" s="204">
        <v>135</v>
      </c>
      <c r="N508" s="204">
        <v>68</v>
      </c>
      <c r="O508" s="204">
        <v>64</v>
      </c>
      <c r="P508" s="208">
        <f t="shared" si="72"/>
        <v>267</v>
      </c>
      <c r="Q508" s="208">
        <v>68</v>
      </c>
      <c r="R508" s="208">
        <v>100</v>
      </c>
      <c r="S508" s="114" t="s">
        <v>193</v>
      </c>
      <c r="T508" t="str">
        <f t="shared" si="70"/>
        <v>0203</v>
      </c>
      <c r="U508" t="e">
        <f>IF((G508=VLOOKUP(T508,#REF!,2,0)),1,0)</f>
        <v>#REF!</v>
      </c>
      <c r="V508">
        <f>SUMPRODUCT((B508=[1]Sheet1!$B:$B)*(G508=[1]Sheet1!$G:$G))</f>
        <v>4</v>
      </c>
      <c r="W508" t="e">
        <f>VLOOKUP(G508,#REF!,4,0)</f>
        <v>#REF!</v>
      </c>
      <c r="X508" t="e">
        <f>VLOOKUP(G508,#REF!,5,0)</f>
        <v>#REF!</v>
      </c>
      <c r="Y508" t="e">
        <f>VLOOKUP(G508,#REF!,6,0)</f>
        <v>#REF!</v>
      </c>
      <c r="Z508">
        <f>SUMPRODUCT((B508='[2]各校各专业人数 （防止重复'!$D:$D)*(G508='[2]各校各专业人数 （防止重复'!$G:$G))</f>
        <v>1</v>
      </c>
    </row>
    <row r="509" spans="1:26">
      <c r="A509">
        <f t="shared" si="75"/>
        <v>504</v>
      </c>
      <c r="B509" s="317" t="s">
        <v>348</v>
      </c>
      <c r="C509" t="s">
        <v>349</v>
      </c>
      <c r="D509" s="204" t="s">
        <v>191</v>
      </c>
      <c r="E509" s="208">
        <v>24</v>
      </c>
      <c r="F509" s="208" t="s">
        <v>74</v>
      </c>
      <c r="G509" s="209" t="s">
        <v>75</v>
      </c>
      <c r="H509" s="208"/>
      <c r="I509" s="208" t="s">
        <v>67</v>
      </c>
      <c r="J509" s="208">
        <v>1</v>
      </c>
      <c r="K509" s="204">
        <v>0</v>
      </c>
      <c r="L509" s="204" t="s">
        <v>192</v>
      </c>
      <c r="M509" s="204">
        <v>116</v>
      </c>
      <c r="N509" s="204">
        <v>183</v>
      </c>
      <c r="O509" s="204">
        <v>43</v>
      </c>
      <c r="P509" s="208">
        <f t="shared" si="72"/>
        <v>342</v>
      </c>
      <c r="Q509" s="208">
        <v>183</v>
      </c>
      <c r="R509" s="208">
        <v>100</v>
      </c>
      <c r="S509" s="114" t="s">
        <v>193</v>
      </c>
      <c r="T509" t="str">
        <f t="shared" si="70"/>
        <v>0301</v>
      </c>
      <c r="U509" t="e">
        <f>IF((G509=VLOOKUP(T509,#REF!,2,0)),1,0)</f>
        <v>#REF!</v>
      </c>
      <c r="V509">
        <f>SUMPRODUCT((B509=[1]Sheet1!$B:$B)*(G509=[1]Sheet1!$G:$G))</f>
        <v>2</v>
      </c>
      <c r="W509" t="e">
        <f>VLOOKUP(G509,#REF!,4,0)</f>
        <v>#REF!</v>
      </c>
      <c r="X509" t="e">
        <f>VLOOKUP(G509,#REF!,5,0)</f>
        <v>#REF!</v>
      </c>
      <c r="Y509" t="e">
        <f>VLOOKUP(G509,#REF!,6,0)</f>
        <v>#REF!</v>
      </c>
      <c r="Z509">
        <f>SUMPRODUCT((B509='[2]各校各专业人数 （防止重复'!$D:$D)*(G509='[2]各校各专业人数 （防止重复'!$G:$G))</f>
        <v>1</v>
      </c>
    </row>
    <row r="510" spans="1:26">
      <c r="A510">
        <f t="shared" si="75"/>
        <v>505</v>
      </c>
      <c r="B510" s="324" t="s">
        <v>358</v>
      </c>
      <c r="C510" s="205" t="s">
        <v>359</v>
      </c>
      <c r="D510" s="206" t="s">
        <v>32</v>
      </c>
      <c r="E510" s="206">
        <v>1</v>
      </c>
      <c r="F510" s="206" t="s">
        <v>360</v>
      </c>
      <c r="G510" s="206" t="s">
        <v>361</v>
      </c>
      <c r="H510" s="206"/>
      <c r="I510" s="206" t="s">
        <v>67</v>
      </c>
      <c r="J510" s="206">
        <v>3</v>
      </c>
      <c r="K510" s="206" t="s">
        <v>36</v>
      </c>
      <c r="L510" s="91" t="s">
        <v>68</v>
      </c>
      <c r="M510" s="206">
        <v>0</v>
      </c>
      <c r="N510" s="206">
        <v>0</v>
      </c>
      <c r="O510" s="214">
        <v>0</v>
      </c>
      <c r="P510" s="206">
        <v>0</v>
      </c>
      <c r="Q510" s="206">
        <v>0</v>
      </c>
      <c r="R510" s="206">
        <v>30</v>
      </c>
      <c r="S510" s="206" t="s">
        <v>362</v>
      </c>
      <c r="T510" s="215" t="str">
        <f t="shared" ref="T510:T541" si="76">MID(F510,1,4)</f>
        <v>0911</v>
      </c>
      <c r="U510" s="215" t="e">
        <f>IF((G510=VLOOKUP(T510,#REF!,2,0)),1,0)</f>
        <v>#REF!</v>
      </c>
      <c r="V510">
        <f>SUMPRODUCT((B510=[1]Sheet1!$B:$B)*(G510=[1]Sheet1!$G:$G))</f>
        <v>0</v>
      </c>
      <c r="W510" t="e">
        <f>VLOOKUP(G510,#REF!,4,0)</f>
        <v>#REF!</v>
      </c>
      <c r="X510" t="e">
        <f>VLOOKUP(G510,#REF!,5,0)</f>
        <v>#REF!</v>
      </c>
      <c r="Y510" t="e">
        <f>VLOOKUP(G510,#REF!,6,0)</f>
        <v>#REF!</v>
      </c>
      <c r="Z510">
        <f>SUMPRODUCT((B510='[2]各校各专业人数 （防止重复'!$D:$D)*(G510='[2]各校各专业人数 （防止重复'!$G:$G))</f>
        <v>0</v>
      </c>
    </row>
    <row r="511" spans="1:26">
      <c r="A511">
        <f t="shared" si="75"/>
        <v>506</v>
      </c>
      <c r="B511" s="324" t="s">
        <v>358</v>
      </c>
      <c r="C511" s="205" t="s">
        <v>359</v>
      </c>
      <c r="D511" s="206" t="s">
        <v>32</v>
      </c>
      <c r="E511" s="206">
        <v>2</v>
      </c>
      <c r="F511" s="206" t="s">
        <v>363</v>
      </c>
      <c r="G511" s="206" t="s">
        <v>246</v>
      </c>
      <c r="H511" s="206"/>
      <c r="I511" s="206" t="s">
        <v>45</v>
      </c>
      <c r="J511" s="206">
        <v>3</v>
      </c>
      <c r="K511" s="206" t="s">
        <v>36</v>
      </c>
      <c r="L511" s="91" t="s">
        <v>110</v>
      </c>
      <c r="M511" s="206">
        <v>0</v>
      </c>
      <c r="N511" s="206">
        <v>0</v>
      </c>
      <c r="O511" s="214">
        <v>0</v>
      </c>
      <c r="P511" s="206">
        <v>0</v>
      </c>
      <c r="Q511" s="206">
        <v>0</v>
      </c>
      <c r="R511" s="206">
        <v>30</v>
      </c>
      <c r="S511" s="206" t="s">
        <v>362</v>
      </c>
      <c r="T511" s="215" t="str">
        <f t="shared" si="76"/>
        <v>0903</v>
      </c>
      <c r="U511" s="215" t="e">
        <f>IF((G511=VLOOKUP(T511,#REF!,2,0)),1,0)</f>
        <v>#REF!</v>
      </c>
      <c r="V511">
        <f>SUMPRODUCT((B511=[1]Sheet1!$B:$B)*(G511=[1]Sheet1!$G:$G))</f>
        <v>2</v>
      </c>
      <c r="W511" t="e">
        <f>VLOOKUP(G511,#REF!,4,0)</f>
        <v>#REF!</v>
      </c>
      <c r="X511" t="e">
        <f>VLOOKUP(G511,#REF!,5,0)</f>
        <v>#REF!</v>
      </c>
      <c r="Y511" t="e">
        <f>VLOOKUP(G511,#REF!,6,0)</f>
        <v>#REF!</v>
      </c>
      <c r="Z511">
        <f>SUMPRODUCT((B511='[2]各校各专业人数 （防止重复'!$D:$D)*(G511='[2]各校各专业人数 （防止重复'!$G:$G))</f>
        <v>1</v>
      </c>
    </row>
    <row r="512" spans="1:26">
      <c r="A512">
        <f t="shared" si="75"/>
        <v>507</v>
      </c>
      <c r="B512" s="324" t="s">
        <v>358</v>
      </c>
      <c r="C512" s="205" t="s">
        <v>359</v>
      </c>
      <c r="D512" s="206" t="s">
        <v>32</v>
      </c>
      <c r="E512" s="206">
        <v>3</v>
      </c>
      <c r="F512" s="206" t="s">
        <v>139</v>
      </c>
      <c r="G512" s="206" t="s">
        <v>140</v>
      </c>
      <c r="H512" s="206"/>
      <c r="I512" s="206" t="s">
        <v>45</v>
      </c>
      <c r="J512" s="206">
        <v>3</v>
      </c>
      <c r="K512" s="206" t="s">
        <v>36</v>
      </c>
      <c r="L512" s="91" t="s">
        <v>110</v>
      </c>
      <c r="M512" s="206">
        <v>0</v>
      </c>
      <c r="N512" s="206">
        <v>0</v>
      </c>
      <c r="O512" s="214">
        <v>0</v>
      </c>
      <c r="P512" s="206">
        <v>0</v>
      </c>
      <c r="Q512" s="206">
        <v>0</v>
      </c>
      <c r="R512" s="206">
        <v>40</v>
      </c>
      <c r="S512" s="206" t="s">
        <v>362</v>
      </c>
      <c r="T512" s="215" t="str">
        <f t="shared" si="76"/>
        <v>0208</v>
      </c>
      <c r="U512" s="215" t="e">
        <f>IF((G512=VLOOKUP(T512,#REF!,2,0)),1,0)</f>
        <v>#REF!</v>
      </c>
      <c r="V512">
        <f>SUMPRODUCT((B512=[1]Sheet1!$B:$B)*(G512=[1]Sheet1!$G:$G))</f>
        <v>0</v>
      </c>
      <c r="W512" t="e">
        <f>VLOOKUP(G512,#REF!,4,0)</f>
        <v>#REF!</v>
      </c>
      <c r="X512" t="e">
        <f>VLOOKUP(G512,#REF!,5,0)</f>
        <v>#REF!</v>
      </c>
      <c r="Y512" t="e">
        <f>VLOOKUP(G512,#REF!,6,0)</f>
        <v>#REF!</v>
      </c>
      <c r="Z512">
        <f>SUMPRODUCT((B512='[2]各校各专业人数 （防止重复'!$D:$D)*(G512='[2]各校各专业人数 （防止重复'!$G:$G))</f>
        <v>0</v>
      </c>
    </row>
    <row r="513" spans="1:26">
      <c r="A513">
        <f t="shared" si="75"/>
        <v>508</v>
      </c>
      <c r="B513" s="324" t="s">
        <v>358</v>
      </c>
      <c r="C513" s="205" t="s">
        <v>359</v>
      </c>
      <c r="D513" s="206" t="s">
        <v>32</v>
      </c>
      <c r="E513" s="206">
        <v>4</v>
      </c>
      <c r="F513" s="206" t="s">
        <v>339</v>
      </c>
      <c r="G513" s="206" t="s">
        <v>179</v>
      </c>
      <c r="H513" s="206"/>
      <c r="I513" s="206" t="s">
        <v>45</v>
      </c>
      <c r="J513" s="206">
        <v>3</v>
      </c>
      <c r="K513" s="206" t="s">
        <v>36</v>
      </c>
      <c r="L513" s="91" t="s">
        <v>110</v>
      </c>
      <c r="M513" s="206">
        <v>0</v>
      </c>
      <c r="N513" s="206">
        <v>0</v>
      </c>
      <c r="O513" s="214">
        <v>0</v>
      </c>
      <c r="P513" s="206">
        <v>0</v>
      </c>
      <c r="Q513" s="206">
        <v>0</v>
      </c>
      <c r="R513" s="206">
        <v>30</v>
      </c>
      <c r="S513" s="206" t="s">
        <v>362</v>
      </c>
      <c r="T513" s="215" t="str">
        <f t="shared" si="76"/>
        <v>0216</v>
      </c>
      <c r="U513" s="215" t="e">
        <f>IF((G513=VLOOKUP(T513,#REF!,2,0)),1,0)</f>
        <v>#REF!</v>
      </c>
      <c r="V513">
        <f>SUMPRODUCT((B513=[1]Sheet1!$B:$B)*(G513=[1]Sheet1!$G:$G))</f>
        <v>2</v>
      </c>
      <c r="W513" t="e">
        <f>VLOOKUP(G513,#REF!,4,0)</f>
        <v>#REF!</v>
      </c>
      <c r="X513" t="e">
        <f>VLOOKUP(G513,#REF!,5,0)</f>
        <v>#REF!</v>
      </c>
      <c r="Y513" t="e">
        <f>VLOOKUP(G513,#REF!,6,0)</f>
        <v>#REF!</v>
      </c>
      <c r="Z513">
        <f>SUMPRODUCT((B513='[2]各校各专业人数 （防止重复'!$D:$D)*(G513='[2]各校各专业人数 （防止重复'!$G:$G))</f>
        <v>1</v>
      </c>
    </row>
    <row r="514" spans="1:26">
      <c r="A514">
        <f t="shared" si="75"/>
        <v>509</v>
      </c>
      <c r="B514" s="324" t="s">
        <v>358</v>
      </c>
      <c r="C514" s="205" t="s">
        <v>359</v>
      </c>
      <c r="D514" s="206" t="s">
        <v>32</v>
      </c>
      <c r="E514" s="206">
        <v>5</v>
      </c>
      <c r="F514" s="206" t="s">
        <v>50</v>
      </c>
      <c r="G514" s="206" t="s">
        <v>51</v>
      </c>
      <c r="H514" s="206"/>
      <c r="I514" s="206" t="s">
        <v>45</v>
      </c>
      <c r="J514" s="206">
        <v>3</v>
      </c>
      <c r="K514" s="206" t="s">
        <v>36</v>
      </c>
      <c r="L514" s="91" t="s">
        <v>110</v>
      </c>
      <c r="M514" s="206">
        <v>0</v>
      </c>
      <c r="N514" s="206">
        <v>0</v>
      </c>
      <c r="O514" s="214">
        <v>0</v>
      </c>
      <c r="P514" s="206">
        <v>0</v>
      </c>
      <c r="Q514" s="206">
        <v>0</v>
      </c>
      <c r="R514" s="206">
        <v>30</v>
      </c>
      <c r="S514" s="206" t="s">
        <v>362</v>
      </c>
      <c r="T514" s="215" t="str">
        <f t="shared" si="76"/>
        <v>0313</v>
      </c>
      <c r="U514" s="215" t="e">
        <f>IF((G514=VLOOKUP(T514,#REF!,2,0)),1,0)</f>
        <v>#REF!</v>
      </c>
      <c r="V514">
        <f>SUMPRODUCT((B514=[1]Sheet1!$B:$B)*(G514=[1]Sheet1!$G:$G))</f>
        <v>1</v>
      </c>
      <c r="W514" t="e">
        <f>VLOOKUP(G514,#REF!,4,0)</f>
        <v>#REF!</v>
      </c>
      <c r="X514" t="e">
        <f>VLOOKUP(G514,#REF!,5,0)</f>
        <v>#REF!</v>
      </c>
      <c r="Y514" t="e">
        <f>VLOOKUP(G514,#REF!,6,0)</f>
        <v>#REF!</v>
      </c>
      <c r="Z514">
        <f>SUMPRODUCT((B514='[2]各校各专业人数 （防止重复'!$D:$D)*(G514='[2]各校各专业人数 （防止重复'!$G:$G))</f>
        <v>1</v>
      </c>
    </row>
    <row r="515" ht="24" spans="1:26">
      <c r="A515">
        <f t="shared" si="75"/>
        <v>510</v>
      </c>
      <c r="B515" s="324" t="s">
        <v>358</v>
      </c>
      <c r="C515" s="205" t="s">
        <v>359</v>
      </c>
      <c r="D515" s="206" t="s">
        <v>32</v>
      </c>
      <c r="E515" s="206">
        <v>6</v>
      </c>
      <c r="F515" s="206" t="s">
        <v>364</v>
      </c>
      <c r="G515" s="206" t="s">
        <v>270</v>
      </c>
      <c r="H515" s="206"/>
      <c r="I515" s="206" t="s">
        <v>45</v>
      </c>
      <c r="J515" s="206">
        <v>3</v>
      </c>
      <c r="K515" s="206" t="s">
        <v>36</v>
      </c>
      <c r="L515" s="91" t="s">
        <v>110</v>
      </c>
      <c r="M515" s="206">
        <v>0</v>
      </c>
      <c r="N515" s="206">
        <v>0</v>
      </c>
      <c r="O515" s="214">
        <v>0</v>
      </c>
      <c r="P515" s="206">
        <v>0</v>
      </c>
      <c r="Q515" s="206">
        <v>0</v>
      </c>
      <c r="R515" s="206">
        <v>30</v>
      </c>
      <c r="S515" s="206" t="s">
        <v>362</v>
      </c>
      <c r="T515" s="215" t="str">
        <f t="shared" si="76"/>
        <v>0205</v>
      </c>
      <c r="U515" s="215" t="e">
        <f>IF((G515=VLOOKUP(T515,#REF!,2,0)),1,0)</f>
        <v>#REF!</v>
      </c>
      <c r="V515">
        <f>SUMPRODUCT((B515=[1]Sheet1!$B:$B)*(G515=[1]Sheet1!$G:$G))</f>
        <v>2</v>
      </c>
      <c r="W515" t="e">
        <f>VLOOKUP(G515,#REF!,4,0)</f>
        <v>#REF!</v>
      </c>
      <c r="X515" t="e">
        <f>VLOOKUP(G515,#REF!,5,0)</f>
        <v>#REF!</v>
      </c>
      <c r="Y515" t="e">
        <f>VLOOKUP(G515,#REF!,6,0)</f>
        <v>#REF!</v>
      </c>
      <c r="Z515">
        <f>SUMPRODUCT((B515='[2]各校各专业人数 （防止重复'!$D:$D)*(G515='[2]各校各专业人数 （防止重复'!$G:$G))</f>
        <v>1</v>
      </c>
    </row>
    <row r="516" spans="1:26">
      <c r="A516">
        <f t="shared" si="75"/>
        <v>511</v>
      </c>
      <c r="B516" s="324" t="s">
        <v>358</v>
      </c>
      <c r="C516" s="205" t="s">
        <v>359</v>
      </c>
      <c r="D516" s="206" t="s">
        <v>32</v>
      </c>
      <c r="E516" s="206">
        <v>7</v>
      </c>
      <c r="F516" s="206" t="s">
        <v>127</v>
      </c>
      <c r="G516" s="206" t="s">
        <v>128</v>
      </c>
      <c r="H516" s="206"/>
      <c r="I516" s="206" t="s">
        <v>67</v>
      </c>
      <c r="J516" s="206">
        <v>3</v>
      </c>
      <c r="K516" s="206" t="s">
        <v>36</v>
      </c>
      <c r="L516" s="91" t="s">
        <v>68</v>
      </c>
      <c r="M516" s="206">
        <v>0</v>
      </c>
      <c r="N516" s="206">
        <v>0</v>
      </c>
      <c r="O516" s="214">
        <v>0</v>
      </c>
      <c r="P516" s="206">
        <v>0</v>
      </c>
      <c r="Q516" s="206">
        <v>0</v>
      </c>
      <c r="R516" s="206">
        <v>40</v>
      </c>
      <c r="S516" s="206" t="s">
        <v>365</v>
      </c>
      <c r="T516" s="215" t="str">
        <f t="shared" si="76"/>
        <v>0519</v>
      </c>
      <c r="U516" s="215" t="e">
        <f>IF((G516=VLOOKUP(T516,#REF!,2,0)),1,0)</f>
        <v>#REF!</v>
      </c>
      <c r="V516">
        <f>SUMPRODUCT((B516=[1]Sheet1!$B:$B)*(G516=[1]Sheet1!$G:$G))</f>
        <v>0</v>
      </c>
      <c r="W516" t="e">
        <f>VLOOKUP(G516,#REF!,4,0)</f>
        <v>#REF!</v>
      </c>
      <c r="X516" t="e">
        <f>VLOOKUP(G516,#REF!,5,0)</f>
        <v>#REF!</v>
      </c>
      <c r="Y516" t="e">
        <f>VLOOKUP(G516,#REF!,6,0)</f>
        <v>#REF!</v>
      </c>
      <c r="Z516">
        <f>SUMPRODUCT((B516='[2]各校各专业人数 （防止重复'!$D:$D)*(G516='[2]各校各专业人数 （防止重复'!$G:$G))</f>
        <v>0</v>
      </c>
    </row>
    <row r="517" ht="24" spans="1:26">
      <c r="A517">
        <f t="shared" ref="A517:A526" si="77">ROW()-5</f>
        <v>512</v>
      </c>
      <c r="B517" s="324" t="s">
        <v>358</v>
      </c>
      <c r="C517" s="205" t="s">
        <v>359</v>
      </c>
      <c r="D517" s="206" t="s">
        <v>32</v>
      </c>
      <c r="E517" s="206">
        <v>8</v>
      </c>
      <c r="F517" s="206" t="s">
        <v>170</v>
      </c>
      <c r="G517" s="206" t="s">
        <v>72</v>
      </c>
      <c r="H517" s="206" t="s">
        <v>366</v>
      </c>
      <c r="I517" s="206" t="s">
        <v>45</v>
      </c>
      <c r="J517" s="206">
        <v>3</v>
      </c>
      <c r="K517" s="206" t="s">
        <v>36</v>
      </c>
      <c r="L517" s="91" t="s">
        <v>110</v>
      </c>
      <c r="M517" s="206">
        <v>0</v>
      </c>
      <c r="N517" s="206">
        <v>0</v>
      </c>
      <c r="O517" s="214">
        <v>0</v>
      </c>
      <c r="P517" s="206">
        <v>0</v>
      </c>
      <c r="Q517" s="206">
        <v>0</v>
      </c>
      <c r="R517" s="206">
        <v>30</v>
      </c>
      <c r="S517" s="206" t="s">
        <v>367</v>
      </c>
      <c r="T517" s="215" t="str">
        <f t="shared" si="76"/>
        <v>0127</v>
      </c>
      <c r="U517" s="215" t="e">
        <f>IF((G517=VLOOKUP(T517,#REF!,2,0)),1,0)</f>
        <v>#REF!</v>
      </c>
      <c r="V517">
        <f>SUMPRODUCT((B517=[1]Sheet1!$B:$B)*(G517=[1]Sheet1!$G:$G))</f>
        <v>2</v>
      </c>
      <c r="W517" t="e">
        <f>VLOOKUP(G517,#REF!,4,0)</f>
        <v>#REF!</v>
      </c>
      <c r="X517" t="e">
        <f>VLOOKUP(G517,#REF!,5,0)</f>
        <v>#REF!</v>
      </c>
      <c r="Y517" t="e">
        <f>VLOOKUP(G517,#REF!,6,0)</f>
        <v>#REF!</v>
      </c>
      <c r="Z517">
        <f>SUMPRODUCT((B517='[2]各校各专业人数 （防止重复'!$D:$D)*(G517='[2]各校各专业人数 （防止重复'!$G:$G))</f>
        <v>1</v>
      </c>
    </row>
    <row r="518" spans="1:26">
      <c r="A518">
        <f t="shared" si="77"/>
        <v>513</v>
      </c>
      <c r="B518" s="324" t="s">
        <v>358</v>
      </c>
      <c r="C518" s="205" t="s">
        <v>359</v>
      </c>
      <c r="D518" s="206" t="s">
        <v>32</v>
      </c>
      <c r="E518" s="206">
        <v>9</v>
      </c>
      <c r="F518" s="206" t="s">
        <v>368</v>
      </c>
      <c r="G518" s="206" t="s">
        <v>100</v>
      </c>
      <c r="H518" s="218"/>
      <c r="I518" s="206" t="s">
        <v>45</v>
      </c>
      <c r="J518" s="206">
        <v>3</v>
      </c>
      <c r="K518" s="206" t="s">
        <v>36</v>
      </c>
      <c r="L518" s="91" t="s">
        <v>110</v>
      </c>
      <c r="M518" s="206">
        <v>0</v>
      </c>
      <c r="N518" s="206">
        <v>0</v>
      </c>
      <c r="O518" s="214">
        <v>0</v>
      </c>
      <c r="P518" s="206">
        <v>0</v>
      </c>
      <c r="Q518" s="206">
        <v>0</v>
      </c>
      <c r="R518" s="206">
        <v>30</v>
      </c>
      <c r="S518" s="206" t="s">
        <v>362</v>
      </c>
      <c r="T518" s="215" t="str">
        <f t="shared" si="76"/>
        <v>1111</v>
      </c>
      <c r="U518" s="215" t="e">
        <f>IF((G518=VLOOKUP(T518,#REF!,2,0)),1,0)</f>
        <v>#REF!</v>
      </c>
      <c r="V518">
        <f>SUMPRODUCT((B518=[1]Sheet1!$B:$B)*(G518=[1]Sheet1!$G:$G))</f>
        <v>1</v>
      </c>
      <c r="W518" t="e">
        <f>VLOOKUP(G518,#REF!,4,0)</f>
        <v>#REF!</v>
      </c>
      <c r="X518" t="e">
        <f>VLOOKUP(G518,#REF!,5,0)</f>
        <v>#REF!</v>
      </c>
      <c r="Y518" t="e">
        <f>VLOOKUP(G518,#REF!,6,0)</f>
        <v>#REF!</v>
      </c>
      <c r="Z518">
        <f>SUMPRODUCT((B518='[2]各校各专业人数 （防止重复'!$D:$D)*(G518='[2]各校各专业人数 （防止重复'!$G:$G))</f>
        <v>1</v>
      </c>
    </row>
    <row r="519" spans="1:26">
      <c r="A519">
        <f t="shared" si="77"/>
        <v>514</v>
      </c>
      <c r="B519" s="324" t="s">
        <v>358</v>
      </c>
      <c r="C519" s="205" t="s">
        <v>359</v>
      </c>
      <c r="D519" s="206" t="s">
        <v>32</v>
      </c>
      <c r="E519" s="206">
        <v>10</v>
      </c>
      <c r="F519" s="206" t="s">
        <v>59</v>
      </c>
      <c r="G519" s="206" t="s">
        <v>60</v>
      </c>
      <c r="H519" s="206"/>
      <c r="I519" s="206" t="s">
        <v>45</v>
      </c>
      <c r="J519" s="206">
        <v>3</v>
      </c>
      <c r="K519" s="206" t="s">
        <v>36</v>
      </c>
      <c r="L519" s="91" t="s">
        <v>110</v>
      </c>
      <c r="M519" s="206">
        <v>0</v>
      </c>
      <c r="N519" s="206">
        <v>0</v>
      </c>
      <c r="O519" s="214">
        <v>0</v>
      </c>
      <c r="P519" s="206">
        <v>0</v>
      </c>
      <c r="Q519" s="206">
        <v>0</v>
      </c>
      <c r="R519" s="206">
        <v>30</v>
      </c>
      <c r="S519" s="206" t="s">
        <v>362</v>
      </c>
      <c r="T519" s="215" t="str">
        <f t="shared" si="76"/>
        <v>0603</v>
      </c>
      <c r="U519" s="215" t="e">
        <f>IF((G519=VLOOKUP(T519,#REF!,2,0)),1,0)</f>
        <v>#REF!</v>
      </c>
      <c r="V519">
        <f>SUMPRODUCT((B519=[1]Sheet1!$B:$B)*(G519=[1]Sheet1!$G:$G))</f>
        <v>3</v>
      </c>
      <c r="W519" t="e">
        <f>VLOOKUP(G519,#REF!,4,0)</f>
        <v>#REF!</v>
      </c>
      <c r="X519" t="e">
        <f>VLOOKUP(G519,#REF!,5,0)</f>
        <v>#REF!</v>
      </c>
      <c r="Y519" t="e">
        <f>VLOOKUP(G519,#REF!,6,0)</f>
        <v>#REF!</v>
      </c>
      <c r="Z519">
        <f>SUMPRODUCT((B519='[2]各校各专业人数 （防止重复'!$D:$D)*(G519='[2]各校各专业人数 （防止重复'!$G:$G))</f>
        <v>1</v>
      </c>
    </row>
    <row r="520" spans="1:26">
      <c r="A520">
        <f t="shared" si="77"/>
        <v>515</v>
      </c>
      <c r="B520" s="324" t="s">
        <v>358</v>
      </c>
      <c r="C520" s="205" t="s">
        <v>359</v>
      </c>
      <c r="D520" s="206" t="s">
        <v>32</v>
      </c>
      <c r="E520" s="206">
        <v>11</v>
      </c>
      <c r="F520" s="206" t="s">
        <v>119</v>
      </c>
      <c r="G520" s="206" t="s">
        <v>120</v>
      </c>
      <c r="H520" s="218"/>
      <c r="I520" s="206" t="s">
        <v>67</v>
      </c>
      <c r="J520" s="206">
        <v>3</v>
      </c>
      <c r="K520" s="206" t="s">
        <v>36</v>
      </c>
      <c r="L520" s="91" t="s">
        <v>68</v>
      </c>
      <c r="M520" s="206">
        <v>0</v>
      </c>
      <c r="N520" s="206">
        <v>0</v>
      </c>
      <c r="O520" s="214">
        <v>0</v>
      </c>
      <c r="P520" s="206">
        <v>0</v>
      </c>
      <c r="Q520" s="206">
        <v>0</v>
      </c>
      <c r="R520" s="206">
        <v>30</v>
      </c>
      <c r="S520" s="206" t="s">
        <v>362</v>
      </c>
      <c r="T520" s="215" t="str">
        <f t="shared" si="76"/>
        <v>0415</v>
      </c>
      <c r="U520" s="215" t="e">
        <f>IF((G520=VLOOKUP(T520,#REF!,2,0)),1,0)</f>
        <v>#REF!</v>
      </c>
      <c r="V520">
        <f>SUMPRODUCT((B520=[1]Sheet1!$B:$B)*(G520=[1]Sheet1!$G:$G))</f>
        <v>0</v>
      </c>
      <c r="W520" t="e">
        <f>VLOOKUP(G520,#REF!,4,0)</f>
        <v>#REF!</v>
      </c>
      <c r="X520" t="e">
        <f>VLOOKUP(G520,#REF!,5,0)</f>
        <v>#REF!</v>
      </c>
      <c r="Y520" t="e">
        <f>VLOOKUP(G520,#REF!,6,0)</f>
        <v>#REF!</v>
      </c>
      <c r="Z520">
        <f>SUMPRODUCT((B520='[2]各校各专业人数 （防止重复'!$D:$D)*(G520='[2]各校各专业人数 （防止重复'!$G:$G))</f>
        <v>0</v>
      </c>
    </row>
    <row r="521" spans="1:26">
      <c r="A521">
        <f t="shared" si="77"/>
        <v>516</v>
      </c>
      <c r="B521" s="324" t="s">
        <v>358</v>
      </c>
      <c r="C521" s="205" t="s">
        <v>359</v>
      </c>
      <c r="D521" s="206" t="s">
        <v>32</v>
      </c>
      <c r="E521" s="206">
        <v>12</v>
      </c>
      <c r="F521" s="206" t="s">
        <v>369</v>
      </c>
      <c r="G521" s="206" t="s">
        <v>370</v>
      </c>
      <c r="H521" s="218" t="s">
        <v>371</v>
      </c>
      <c r="I521" s="206" t="s">
        <v>67</v>
      </c>
      <c r="J521" s="206">
        <v>3</v>
      </c>
      <c r="K521" s="206" t="s">
        <v>36</v>
      </c>
      <c r="L521" s="91" t="s">
        <v>68</v>
      </c>
      <c r="M521" s="206">
        <v>0</v>
      </c>
      <c r="N521" s="206">
        <v>0</v>
      </c>
      <c r="O521" s="214">
        <v>0</v>
      </c>
      <c r="P521" s="206">
        <v>0</v>
      </c>
      <c r="Q521" s="206">
        <v>0</v>
      </c>
      <c r="R521" s="206">
        <v>30</v>
      </c>
      <c r="S521" s="206" t="s">
        <v>362</v>
      </c>
      <c r="T521" s="215" t="str">
        <f t="shared" si="76"/>
        <v>0511</v>
      </c>
      <c r="U521" s="215" t="e">
        <f>IF((G521=VLOOKUP(T521,#REF!,2,0)),1,0)</f>
        <v>#REF!</v>
      </c>
      <c r="V521">
        <f>SUMPRODUCT((B521=[1]Sheet1!$B:$B)*(G521=[1]Sheet1!$G:$G))</f>
        <v>0</v>
      </c>
      <c r="W521" t="e">
        <f>VLOOKUP(G521,#REF!,4,0)</f>
        <v>#REF!</v>
      </c>
      <c r="X521" t="e">
        <f>VLOOKUP(G521,#REF!,5,0)</f>
        <v>#REF!</v>
      </c>
      <c r="Y521" t="e">
        <f>VLOOKUP(G521,#REF!,6,0)</f>
        <v>#REF!</v>
      </c>
      <c r="Z521">
        <f>SUMPRODUCT((B521='[2]各校各专业人数 （防止重复'!$D:$D)*(G521='[2]各校各专业人数 （防止重复'!$G:$G))</f>
        <v>0</v>
      </c>
    </row>
    <row r="522" ht="24" spans="1:26">
      <c r="A522">
        <f t="shared" si="77"/>
        <v>517</v>
      </c>
      <c r="B522" s="324" t="s">
        <v>358</v>
      </c>
      <c r="C522" s="205" t="s">
        <v>359</v>
      </c>
      <c r="D522" s="206" t="s">
        <v>32</v>
      </c>
      <c r="E522" s="206">
        <v>13</v>
      </c>
      <c r="F522" s="206" t="s">
        <v>372</v>
      </c>
      <c r="G522" s="206" t="s">
        <v>87</v>
      </c>
      <c r="H522" s="206"/>
      <c r="I522" s="206" t="s">
        <v>35</v>
      </c>
      <c r="J522" s="206">
        <v>2</v>
      </c>
      <c r="K522" s="206" t="s">
        <v>36</v>
      </c>
      <c r="L522" s="91" t="s">
        <v>37</v>
      </c>
      <c r="M522" s="206">
        <v>0</v>
      </c>
      <c r="N522" s="206">
        <v>0</v>
      </c>
      <c r="O522" s="214">
        <v>0</v>
      </c>
      <c r="P522" s="206">
        <v>0</v>
      </c>
      <c r="Q522" s="206">
        <v>0</v>
      </c>
      <c r="R522" s="206">
        <v>20</v>
      </c>
      <c r="S522" s="206" t="s">
        <v>373</v>
      </c>
      <c r="T522" s="215" t="str">
        <f t="shared" si="76"/>
        <v>0501</v>
      </c>
      <c r="U522" s="215" t="e">
        <f>IF((G522=VLOOKUP(T522,#REF!,2,0)),1,0)</f>
        <v>#REF!</v>
      </c>
      <c r="V522">
        <f>SUMPRODUCT((B522=[1]Sheet1!$B:$B)*(G522=[1]Sheet1!$G:$G))</f>
        <v>3</v>
      </c>
      <c r="W522" t="e">
        <f>VLOOKUP(G522,#REF!,4,0)</f>
        <v>#REF!</v>
      </c>
      <c r="X522" t="e">
        <f>VLOOKUP(G522,#REF!,5,0)</f>
        <v>#REF!</v>
      </c>
      <c r="Y522" t="e">
        <f>VLOOKUP(G522,#REF!,6,0)</f>
        <v>#REF!</v>
      </c>
      <c r="Z522">
        <f>SUMPRODUCT((B522='[2]各校各专业人数 （防止重复'!$D:$D)*(G522='[2]各校各专业人数 （防止重复'!$G:$G))</f>
        <v>1</v>
      </c>
    </row>
    <row r="523" ht="24" spans="1:26">
      <c r="A523">
        <f t="shared" si="77"/>
        <v>518</v>
      </c>
      <c r="B523" s="324" t="s">
        <v>358</v>
      </c>
      <c r="C523" s="205" t="s">
        <v>359</v>
      </c>
      <c r="D523" s="206" t="s">
        <v>32</v>
      </c>
      <c r="E523" s="206">
        <v>14</v>
      </c>
      <c r="F523" s="206" t="s">
        <v>166</v>
      </c>
      <c r="G523" s="206" t="s">
        <v>44</v>
      </c>
      <c r="H523" s="206"/>
      <c r="I523" s="206" t="s">
        <v>35</v>
      </c>
      <c r="J523" s="206">
        <v>2</v>
      </c>
      <c r="K523" s="206" t="s">
        <v>36</v>
      </c>
      <c r="L523" s="91" t="s">
        <v>37</v>
      </c>
      <c r="M523" s="206">
        <v>13</v>
      </c>
      <c r="N523" s="206">
        <v>2</v>
      </c>
      <c r="O523" s="214">
        <v>0</v>
      </c>
      <c r="P523" s="206">
        <v>15</v>
      </c>
      <c r="Q523" s="206">
        <v>13</v>
      </c>
      <c r="R523" s="206">
        <v>16</v>
      </c>
      <c r="S523" s="206" t="s">
        <v>373</v>
      </c>
      <c r="T523" s="215" t="str">
        <f t="shared" si="76"/>
        <v>0106</v>
      </c>
      <c r="U523" s="215" t="e">
        <f>IF((G523=VLOOKUP(T523,#REF!,2,0)),1,0)</f>
        <v>#REF!</v>
      </c>
      <c r="V523">
        <f>SUMPRODUCT((B523=[1]Sheet1!$B:$B)*(G523=[1]Sheet1!$G:$G))</f>
        <v>4</v>
      </c>
      <c r="W523" t="e">
        <f>VLOOKUP(G523,#REF!,4,0)</f>
        <v>#REF!</v>
      </c>
      <c r="X523" t="e">
        <f>VLOOKUP(G523,#REF!,5,0)</f>
        <v>#REF!</v>
      </c>
      <c r="Y523" t="e">
        <f>VLOOKUP(G523,#REF!,6,0)</f>
        <v>#REF!</v>
      </c>
      <c r="Z523">
        <f>SUMPRODUCT((B523='[2]各校各专业人数 （防止重复'!$D:$D)*(G523='[2]各校各专业人数 （防止重复'!$G:$G))</f>
        <v>1</v>
      </c>
    </row>
    <row r="524" ht="24" spans="1:26">
      <c r="A524">
        <f t="shared" si="77"/>
        <v>519</v>
      </c>
      <c r="B524" s="324" t="s">
        <v>358</v>
      </c>
      <c r="C524" s="205" t="s">
        <v>359</v>
      </c>
      <c r="D524" s="206" t="s">
        <v>32</v>
      </c>
      <c r="E524" s="206">
        <v>15</v>
      </c>
      <c r="F524" s="206" t="s">
        <v>374</v>
      </c>
      <c r="G524" s="206" t="s">
        <v>70</v>
      </c>
      <c r="H524" s="206"/>
      <c r="I524" s="206" t="s">
        <v>35</v>
      </c>
      <c r="J524" s="206">
        <v>2</v>
      </c>
      <c r="K524" s="206" t="s">
        <v>36</v>
      </c>
      <c r="L524" s="91" t="s">
        <v>37</v>
      </c>
      <c r="M524" s="206">
        <v>26</v>
      </c>
      <c r="N524" s="206">
        <v>24</v>
      </c>
      <c r="O524" s="214">
        <v>0</v>
      </c>
      <c r="P524" s="206">
        <v>50</v>
      </c>
      <c r="Q524" s="206">
        <v>26</v>
      </c>
      <c r="R524" s="206">
        <v>13</v>
      </c>
      <c r="S524" s="206" t="s">
        <v>373</v>
      </c>
      <c r="T524" s="215" t="str">
        <f t="shared" si="76"/>
        <v>0107</v>
      </c>
      <c r="U524" s="215" t="e">
        <f>IF((G524=VLOOKUP(T524,#REF!,2,0)),1,0)</f>
        <v>#REF!</v>
      </c>
      <c r="V524">
        <f>SUMPRODUCT((B524=[1]Sheet1!$B:$B)*(G524=[1]Sheet1!$G:$G))</f>
        <v>3</v>
      </c>
      <c r="W524" t="e">
        <f>VLOOKUP(G524,#REF!,4,0)</f>
        <v>#REF!</v>
      </c>
      <c r="X524" t="e">
        <f>VLOOKUP(G524,#REF!,5,0)</f>
        <v>#REF!</v>
      </c>
      <c r="Y524" t="e">
        <f>VLOOKUP(G524,#REF!,6,0)</f>
        <v>#REF!</v>
      </c>
      <c r="Z524">
        <f>SUMPRODUCT((B524='[2]各校各专业人数 （防止重复'!$D:$D)*(G524='[2]各校各专业人数 （防止重复'!$G:$G))</f>
        <v>1</v>
      </c>
    </row>
    <row r="525" ht="24" spans="1:26">
      <c r="A525">
        <f t="shared" si="77"/>
        <v>520</v>
      </c>
      <c r="B525" s="324" t="s">
        <v>358</v>
      </c>
      <c r="C525" s="205" t="s">
        <v>359</v>
      </c>
      <c r="D525" s="206" t="s">
        <v>32</v>
      </c>
      <c r="E525" s="206">
        <v>16</v>
      </c>
      <c r="F525" s="206" t="s">
        <v>375</v>
      </c>
      <c r="G525" s="206" t="s">
        <v>303</v>
      </c>
      <c r="H525" s="206"/>
      <c r="I525" s="206" t="s">
        <v>35</v>
      </c>
      <c r="J525" s="206">
        <v>2</v>
      </c>
      <c r="K525" s="206" t="s">
        <v>36</v>
      </c>
      <c r="L525" s="91" t="s">
        <v>37</v>
      </c>
      <c r="M525" s="206">
        <v>33</v>
      </c>
      <c r="N525" s="206">
        <v>38</v>
      </c>
      <c r="O525" s="214">
        <v>0</v>
      </c>
      <c r="P525" s="206">
        <v>71</v>
      </c>
      <c r="Q525" s="206">
        <v>33</v>
      </c>
      <c r="R525" s="206">
        <v>12</v>
      </c>
      <c r="S525" s="206" t="s">
        <v>373</v>
      </c>
      <c r="T525" s="215" t="str">
        <f t="shared" si="76"/>
        <v>0116</v>
      </c>
      <c r="U525" s="215" t="e">
        <f>IF((G525=VLOOKUP(T525,#REF!,2,0)),1,0)</f>
        <v>#REF!</v>
      </c>
      <c r="V525">
        <f>SUMPRODUCT((B525=[1]Sheet1!$B:$B)*(G525=[1]Sheet1!$G:$G))</f>
        <v>3</v>
      </c>
      <c r="W525" t="e">
        <f>VLOOKUP(G525,#REF!,4,0)</f>
        <v>#REF!</v>
      </c>
      <c r="X525" t="e">
        <f>VLOOKUP(G525,#REF!,5,0)</f>
        <v>#REF!</v>
      </c>
      <c r="Y525" t="e">
        <f>VLOOKUP(G525,#REF!,6,0)</f>
        <v>#REF!</v>
      </c>
      <c r="Z525">
        <f>SUMPRODUCT((B525='[2]各校各专业人数 （防止重复'!$D:$D)*(G525='[2]各校各专业人数 （防止重复'!$G:$G))</f>
        <v>1</v>
      </c>
    </row>
    <row r="526" ht="24" spans="1:26">
      <c r="A526">
        <f t="shared" si="77"/>
        <v>521</v>
      </c>
      <c r="B526" s="324" t="s">
        <v>358</v>
      </c>
      <c r="C526" s="205" t="s">
        <v>359</v>
      </c>
      <c r="D526" s="206" t="s">
        <v>32</v>
      </c>
      <c r="E526" s="206">
        <v>17</v>
      </c>
      <c r="F526" s="206" t="s">
        <v>33</v>
      </c>
      <c r="G526" s="206" t="s">
        <v>34</v>
      </c>
      <c r="H526" s="206"/>
      <c r="I526" s="206" t="s">
        <v>35</v>
      </c>
      <c r="J526" s="206">
        <v>2</v>
      </c>
      <c r="K526" s="206" t="s">
        <v>36</v>
      </c>
      <c r="L526" s="91" t="s">
        <v>37</v>
      </c>
      <c r="M526" s="206">
        <v>78</v>
      </c>
      <c r="N526" s="206">
        <v>36</v>
      </c>
      <c r="O526" s="214">
        <v>0</v>
      </c>
      <c r="P526" s="206">
        <v>114</v>
      </c>
      <c r="Q526" s="206">
        <v>78</v>
      </c>
      <c r="R526" s="206">
        <v>94</v>
      </c>
      <c r="S526" s="206" t="s">
        <v>373</v>
      </c>
      <c r="T526" s="215" t="str">
        <f t="shared" si="76"/>
        <v>0203</v>
      </c>
      <c r="U526" s="215" t="e">
        <f>IF((G526=VLOOKUP(T526,#REF!,2,0)),1,0)</f>
        <v>#REF!</v>
      </c>
      <c r="V526">
        <f>SUMPRODUCT((B526=[1]Sheet1!$B:$B)*(G526=[1]Sheet1!$G:$G))</f>
        <v>6</v>
      </c>
      <c r="W526" t="e">
        <f>VLOOKUP(G526,#REF!,4,0)</f>
        <v>#REF!</v>
      </c>
      <c r="X526" t="e">
        <f>VLOOKUP(G526,#REF!,5,0)</f>
        <v>#REF!</v>
      </c>
      <c r="Y526" t="e">
        <f>VLOOKUP(G526,#REF!,6,0)</f>
        <v>#REF!</v>
      </c>
      <c r="Z526">
        <f>SUMPRODUCT((B526='[2]各校各专业人数 （防止重复'!$D:$D)*(G526='[2]各校各专业人数 （防止重复'!$G:$G))</f>
        <v>1</v>
      </c>
    </row>
    <row r="527" ht="24" spans="1:26">
      <c r="A527">
        <f t="shared" ref="A527:A536" si="78">ROW()-5</f>
        <v>522</v>
      </c>
      <c r="B527" s="324" t="s">
        <v>358</v>
      </c>
      <c r="C527" s="205" t="s">
        <v>359</v>
      </c>
      <c r="D527" s="206" t="s">
        <v>32</v>
      </c>
      <c r="E527" s="206">
        <v>18</v>
      </c>
      <c r="F527" s="206" t="s">
        <v>376</v>
      </c>
      <c r="G527" s="206" t="s">
        <v>56</v>
      </c>
      <c r="H527" s="206"/>
      <c r="I527" s="206" t="s">
        <v>35</v>
      </c>
      <c r="J527" s="206">
        <v>2</v>
      </c>
      <c r="K527" s="206" t="s">
        <v>36</v>
      </c>
      <c r="L527" s="91" t="s">
        <v>37</v>
      </c>
      <c r="M527" s="206">
        <v>47</v>
      </c>
      <c r="N527" s="206">
        <v>28</v>
      </c>
      <c r="O527" s="214">
        <v>0</v>
      </c>
      <c r="P527" s="206">
        <v>75</v>
      </c>
      <c r="Q527" s="206">
        <v>47</v>
      </c>
      <c r="R527" s="206">
        <v>40</v>
      </c>
      <c r="S527" s="206" t="s">
        <v>373</v>
      </c>
      <c r="T527" s="215" t="str">
        <f t="shared" si="76"/>
        <v>0403</v>
      </c>
      <c r="U527" s="215" t="e">
        <f>IF((G527=VLOOKUP(T527,#REF!,2,0)),1,0)</f>
        <v>#REF!</v>
      </c>
      <c r="V527">
        <f>SUMPRODUCT((B527=[1]Sheet1!$B:$B)*(G527=[1]Sheet1!$G:$G))</f>
        <v>3</v>
      </c>
      <c r="W527" t="e">
        <f>VLOOKUP(G527,#REF!,4,0)</f>
        <v>#REF!</v>
      </c>
      <c r="X527" t="e">
        <f>VLOOKUP(G527,#REF!,5,0)</f>
        <v>#REF!</v>
      </c>
      <c r="Y527" t="e">
        <f>VLOOKUP(G527,#REF!,6,0)</f>
        <v>#REF!</v>
      </c>
      <c r="Z527">
        <f>SUMPRODUCT((B527='[2]各校各专业人数 （防止重复'!$D:$D)*(G527='[2]各校各专业人数 （防止重复'!$G:$G))</f>
        <v>1</v>
      </c>
    </row>
    <row r="528" ht="24" spans="1:26">
      <c r="A528">
        <f t="shared" si="78"/>
        <v>523</v>
      </c>
      <c r="B528" s="324" t="s">
        <v>358</v>
      </c>
      <c r="C528" s="205" t="s">
        <v>359</v>
      </c>
      <c r="D528" s="206" t="s">
        <v>32</v>
      </c>
      <c r="E528" s="206">
        <v>19</v>
      </c>
      <c r="F528" s="206" t="s">
        <v>43</v>
      </c>
      <c r="G528" s="206" t="s">
        <v>44</v>
      </c>
      <c r="H528" s="206"/>
      <c r="I528" s="206" t="s">
        <v>45</v>
      </c>
      <c r="J528" s="206">
        <v>2</v>
      </c>
      <c r="K528" s="206" t="s">
        <v>36</v>
      </c>
      <c r="L528" s="91" t="s">
        <v>46</v>
      </c>
      <c r="M528" s="206">
        <v>0</v>
      </c>
      <c r="N528" s="206">
        <v>65</v>
      </c>
      <c r="O528" s="214">
        <v>68</v>
      </c>
      <c r="P528" s="206">
        <v>65</v>
      </c>
      <c r="Q528" s="206">
        <v>65</v>
      </c>
      <c r="R528" s="214">
        <v>80</v>
      </c>
      <c r="S528" s="206" t="s">
        <v>373</v>
      </c>
      <c r="T528" s="215" t="str">
        <f t="shared" si="76"/>
        <v>0106</v>
      </c>
      <c r="U528" s="215" t="e">
        <f>IF((G528=VLOOKUP(T528,#REF!,2,0)),1,0)</f>
        <v>#REF!</v>
      </c>
      <c r="V528">
        <f>SUMPRODUCT((B528=[1]Sheet1!$B:$B)*(G528=[1]Sheet1!$G:$G))</f>
        <v>4</v>
      </c>
      <c r="W528" t="e">
        <f>VLOOKUP(G528,#REF!,4,0)</f>
        <v>#REF!</v>
      </c>
      <c r="X528" t="e">
        <f>VLOOKUP(G528,#REF!,5,0)</f>
        <v>#REF!</v>
      </c>
      <c r="Y528" t="e">
        <f>VLOOKUP(G528,#REF!,6,0)</f>
        <v>#REF!</v>
      </c>
      <c r="Z528">
        <f>SUMPRODUCT((B528='[2]各校各专业人数 （防止重复'!$D:$D)*(G528='[2]各校各专业人数 （防止重复'!$G:$G))</f>
        <v>1</v>
      </c>
    </row>
    <row r="529" ht="24" spans="1:26">
      <c r="A529">
        <f t="shared" si="78"/>
        <v>524</v>
      </c>
      <c r="B529" s="324" t="s">
        <v>358</v>
      </c>
      <c r="C529" s="205" t="s">
        <v>359</v>
      </c>
      <c r="D529" s="206" t="s">
        <v>32</v>
      </c>
      <c r="E529" s="206">
        <v>20</v>
      </c>
      <c r="F529" s="206" t="s">
        <v>377</v>
      </c>
      <c r="G529" s="206" t="s">
        <v>70</v>
      </c>
      <c r="H529" s="206"/>
      <c r="I529" s="206" t="s">
        <v>45</v>
      </c>
      <c r="J529" s="206">
        <v>2</v>
      </c>
      <c r="K529" s="206" t="s">
        <v>36</v>
      </c>
      <c r="L529" s="91" t="s">
        <v>46</v>
      </c>
      <c r="M529" s="206">
        <v>0</v>
      </c>
      <c r="N529" s="206">
        <v>59</v>
      </c>
      <c r="O529" s="214">
        <v>89</v>
      </c>
      <c r="P529" s="206">
        <v>59</v>
      </c>
      <c r="Q529" s="206">
        <v>57</v>
      </c>
      <c r="R529" s="214">
        <v>70</v>
      </c>
      <c r="S529" s="206" t="s">
        <v>373</v>
      </c>
      <c r="T529" s="215" t="str">
        <f t="shared" si="76"/>
        <v>0107</v>
      </c>
      <c r="U529" s="215" t="e">
        <f>IF((G529=VLOOKUP(T529,#REF!,2,0)),1,0)</f>
        <v>#REF!</v>
      </c>
      <c r="V529">
        <f>SUMPRODUCT((B529=[1]Sheet1!$B:$B)*(G529=[1]Sheet1!$G:$G))</f>
        <v>3</v>
      </c>
      <c r="W529" t="e">
        <f>VLOOKUP(G529,#REF!,4,0)</f>
        <v>#REF!</v>
      </c>
      <c r="X529" t="e">
        <f>VLOOKUP(G529,#REF!,5,0)</f>
        <v>#REF!</v>
      </c>
      <c r="Y529" t="e">
        <f>VLOOKUP(G529,#REF!,6,0)</f>
        <v>#REF!</v>
      </c>
      <c r="Z529">
        <f>SUMPRODUCT((B529='[2]各校各专业人数 （防止重复'!$D:$D)*(G529='[2]各校各专业人数 （防止重复'!$G:$G))</f>
        <v>1</v>
      </c>
    </row>
    <row r="530" ht="24" spans="1:26">
      <c r="A530">
        <f t="shared" si="78"/>
        <v>525</v>
      </c>
      <c r="B530" s="324" t="s">
        <v>358</v>
      </c>
      <c r="C530" s="205" t="s">
        <v>359</v>
      </c>
      <c r="D530" s="206" t="s">
        <v>32</v>
      </c>
      <c r="E530" s="206">
        <v>21</v>
      </c>
      <c r="F530" s="206" t="s">
        <v>378</v>
      </c>
      <c r="G530" s="206" t="s">
        <v>303</v>
      </c>
      <c r="H530" s="206"/>
      <c r="I530" s="206" t="s">
        <v>45</v>
      </c>
      <c r="J530" s="206">
        <v>2</v>
      </c>
      <c r="K530" s="206" t="s">
        <v>36</v>
      </c>
      <c r="L530" s="91" t="s">
        <v>46</v>
      </c>
      <c r="M530" s="206">
        <v>0</v>
      </c>
      <c r="N530" s="206">
        <v>123</v>
      </c>
      <c r="O530" s="214">
        <v>188</v>
      </c>
      <c r="P530" s="206">
        <v>123</v>
      </c>
      <c r="Q530" s="206">
        <v>121</v>
      </c>
      <c r="R530" s="214">
        <v>106</v>
      </c>
      <c r="S530" s="206" t="s">
        <v>373</v>
      </c>
      <c r="T530" s="215" t="str">
        <f t="shared" si="76"/>
        <v>0116</v>
      </c>
      <c r="U530" s="215" t="e">
        <f>IF((G530=VLOOKUP(T530,#REF!,2,0)),1,0)</f>
        <v>#REF!</v>
      </c>
      <c r="V530">
        <f>SUMPRODUCT((B530=[1]Sheet1!$B:$B)*(G530=[1]Sheet1!$G:$G))</f>
        <v>3</v>
      </c>
      <c r="W530" t="e">
        <f>VLOOKUP(G530,#REF!,4,0)</f>
        <v>#REF!</v>
      </c>
      <c r="X530" t="e">
        <f>VLOOKUP(G530,#REF!,5,0)</f>
        <v>#REF!</v>
      </c>
      <c r="Y530" t="e">
        <f>VLOOKUP(G530,#REF!,6,0)</f>
        <v>#REF!</v>
      </c>
      <c r="Z530">
        <f>SUMPRODUCT((B530='[2]各校各专业人数 （防止重复'!$D:$D)*(G530='[2]各校各专业人数 （防止重复'!$G:$G))</f>
        <v>1</v>
      </c>
    </row>
    <row r="531" ht="24" spans="1:26">
      <c r="A531">
        <f t="shared" si="78"/>
        <v>526</v>
      </c>
      <c r="B531" s="324" t="s">
        <v>358</v>
      </c>
      <c r="C531" s="205" t="s">
        <v>359</v>
      </c>
      <c r="D531" s="206" t="s">
        <v>32</v>
      </c>
      <c r="E531" s="206">
        <v>22</v>
      </c>
      <c r="F531" s="206" t="s">
        <v>379</v>
      </c>
      <c r="G531" s="206" t="s">
        <v>380</v>
      </c>
      <c r="H531" s="206"/>
      <c r="I531" s="206" t="s">
        <v>45</v>
      </c>
      <c r="J531" s="206">
        <v>2</v>
      </c>
      <c r="K531" s="206" t="s">
        <v>36</v>
      </c>
      <c r="L531" s="91" t="s">
        <v>46</v>
      </c>
      <c r="M531" s="206">
        <v>0</v>
      </c>
      <c r="N531" s="206">
        <v>63</v>
      </c>
      <c r="O531" s="214">
        <v>27</v>
      </c>
      <c r="P531" s="206">
        <v>62</v>
      </c>
      <c r="Q531" s="206">
        <v>62</v>
      </c>
      <c r="R531" s="214">
        <v>22</v>
      </c>
      <c r="S531" s="206" t="s">
        <v>373</v>
      </c>
      <c r="T531" s="215" t="str">
        <f t="shared" si="76"/>
        <v>0129</v>
      </c>
      <c r="U531" s="215" t="e">
        <f>IF((G531=VLOOKUP(T531,#REF!,2,0)),1,0)</f>
        <v>#REF!</v>
      </c>
      <c r="V531">
        <f>SUMPRODUCT((B531=[1]Sheet1!$B:$B)*(G531=[1]Sheet1!$G:$G))</f>
        <v>1</v>
      </c>
      <c r="W531" t="e">
        <f>VLOOKUP(G531,#REF!,4,0)</f>
        <v>#REF!</v>
      </c>
      <c r="X531" t="e">
        <f>VLOOKUP(G531,#REF!,5,0)</f>
        <v>#REF!</v>
      </c>
      <c r="Y531" t="e">
        <f>VLOOKUP(G531,#REF!,6,0)</f>
        <v>#REF!</v>
      </c>
      <c r="Z531">
        <f>SUMPRODUCT((B531='[2]各校各专业人数 （防止重复'!$D:$D)*(G531='[2]各校各专业人数 （防止重复'!$G:$G))</f>
        <v>1</v>
      </c>
    </row>
    <row r="532" ht="24" spans="1:26">
      <c r="A532">
        <f t="shared" si="78"/>
        <v>527</v>
      </c>
      <c r="B532" s="324" t="s">
        <v>358</v>
      </c>
      <c r="C532" s="205" t="s">
        <v>359</v>
      </c>
      <c r="D532" s="206" t="s">
        <v>32</v>
      </c>
      <c r="E532" s="206">
        <v>23</v>
      </c>
      <c r="F532" s="206" t="s">
        <v>47</v>
      </c>
      <c r="G532" s="206" t="s">
        <v>34</v>
      </c>
      <c r="H532" s="206"/>
      <c r="I532" s="206" t="s">
        <v>45</v>
      </c>
      <c r="J532" s="206">
        <v>2</v>
      </c>
      <c r="K532" s="206" t="s">
        <v>36</v>
      </c>
      <c r="L532" s="91" t="s">
        <v>46</v>
      </c>
      <c r="M532" s="206">
        <v>0</v>
      </c>
      <c r="N532" s="206">
        <v>194</v>
      </c>
      <c r="O532" s="214">
        <v>179</v>
      </c>
      <c r="P532" s="206">
        <v>194</v>
      </c>
      <c r="Q532" s="206">
        <v>192</v>
      </c>
      <c r="R532" s="206">
        <v>224</v>
      </c>
      <c r="S532" s="206" t="s">
        <v>373</v>
      </c>
      <c r="T532" s="215" t="str">
        <f t="shared" si="76"/>
        <v>0203</v>
      </c>
      <c r="U532" s="215" t="e">
        <f>IF((G532=VLOOKUP(T532,#REF!,2,0)),1,0)</f>
        <v>#REF!</v>
      </c>
      <c r="V532">
        <f>SUMPRODUCT((B532=[1]Sheet1!$B:$B)*(G532=[1]Sheet1!$G:$G))</f>
        <v>6</v>
      </c>
      <c r="W532" t="e">
        <f>VLOOKUP(G532,#REF!,4,0)</f>
        <v>#REF!</v>
      </c>
      <c r="X532" t="e">
        <f>VLOOKUP(G532,#REF!,5,0)</f>
        <v>#REF!</v>
      </c>
      <c r="Y532" t="e">
        <f>VLOOKUP(G532,#REF!,6,0)</f>
        <v>#REF!</v>
      </c>
      <c r="Z532">
        <f>SUMPRODUCT((B532='[2]各校各专业人数 （防止重复'!$D:$D)*(G532='[2]各校各专业人数 （防止重复'!$G:$G))</f>
        <v>1</v>
      </c>
    </row>
    <row r="533" ht="24" spans="1:26">
      <c r="A533">
        <f t="shared" si="78"/>
        <v>528</v>
      </c>
      <c r="B533" s="324" t="s">
        <v>358</v>
      </c>
      <c r="C533" s="205" t="s">
        <v>359</v>
      </c>
      <c r="D533" s="206" t="s">
        <v>32</v>
      </c>
      <c r="E533" s="206">
        <v>24</v>
      </c>
      <c r="F533" s="206" t="s">
        <v>340</v>
      </c>
      <c r="G533" s="206" t="s">
        <v>147</v>
      </c>
      <c r="H533" s="206"/>
      <c r="I533" s="206" t="s">
        <v>45</v>
      </c>
      <c r="J533" s="206">
        <v>2</v>
      </c>
      <c r="K533" s="206" t="s">
        <v>36</v>
      </c>
      <c r="L533" s="91" t="s">
        <v>46</v>
      </c>
      <c r="M533" s="206">
        <v>0</v>
      </c>
      <c r="N533" s="206">
        <v>51</v>
      </c>
      <c r="O533" s="214">
        <v>0</v>
      </c>
      <c r="P533" s="206">
        <v>51</v>
      </c>
      <c r="Q533" s="206">
        <v>51</v>
      </c>
      <c r="R533" s="214">
        <v>16</v>
      </c>
      <c r="S533" s="206" t="s">
        <v>373</v>
      </c>
      <c r="T533" s="215" t="str">
        <f t="shared" si="76"/>
        <v>0306</v>
      </c>
      <c r="U533" s="215" t="e">
        <f>IF((G533=VLOOKUP(T533,#REF!,2,0)),1,0)</f>
        <v>#REF!</v>
      </c>
      <c r="V533">
        <f>SUMPRODUCT((B533=[1]Sheet1!$B:$B)*(G533=[1]Sheet1!$G:$G))</f>
        <v>2</v>
      </c>
      <c r="W533" t="e">
        <f>VLOOKUP(G533,#REF!,4,0)</f>
        <v>#REF!</v>
      </c>
      <c r="X533" t="e">
        <f>VLOOKUP(G533,#REF!,5,0)</f>
        <v>#REF!</v>
      </c>
      <c r="Y533" t="e">
        <f>VLOOKUP(G533,#REF!,6,0)</f>
        <v>#REF!</v>
      </c>
      <c r="Z533">
        <f>SUMPRODUCT((B533='[2]各校各专业人数 （防止重复'!$D:$D)*(G533='[2]各校各专业人数 （防止重复'!$G:$G))</f>
        <v>1</v>
      </c>
    </row>
    <row r="534" ht="24" spans="1:26">
      <c r="A534">
        <f t="shared" si="78"/>
        <v>529</v>
      </c>
      <c r="B534" s="324" t="s">
        <v>358</v>
      </c>
      <c r="C534" s="205" t="s">
        <v>359</v>
      </c>
      <c r="D534" s="206" t="s">
        <v>32</v>
      </c>
      <c r="E534" s="206">
        <v>25</v>
      </c>
      <c r="F534" s="206" t="s">
        <v>343</v>
      </c>
      <c r="G534" s="206" t="s">
        <v>344</v>
      </c>
      <c r="H534" s="206"/>
      <c r="I534" s="206" t="s">
        <v>45</v>
      </c>
      <c r="J534" s="206">
        <v>2</v>
      </c>
      <c r="K534" s="206" t="s">
        <v>36</v>
      </c>
      <c r="L534" s="91" t="s">
        <v>46</v>
      </c>
      <c r="M534" s="206">
        <v>0</v>
      </c>
      <c r="N534" s="206">
        <v>17</v>
      </c>
      <c r="O534" s="214">
        <v>32</v>
      </c>
      <c r="P534" s="206">
        <v>17</v>
      </c>
      <c r="Q534" s="206">
        <v>17</v>
      </c>
      <c r="R534" s="222">
        <v>37</v>
      </c>
      <c r="S534" s="206" t="s">
        <v>373</v>
      </c>
      <c r="T534" s="215" t="str">
        <f t="shared" si="76"/>
        <v>0307</v>
      </c>
      <c r="U534" s="215" t="e">
        <f>IF((G534=VLOOKUP(T534,#REF!,2,0)),1,0)</f>
        <v>#REF!</v>
      </c>
      <c r="V534">
        <f>SUMPRODUCT((B534=[1]Sheet1!$B:$B)*(G534=[1]Sheet1!$G:$G))</f>
        <v>1</v>
      </c>
      <c r="W534" t="e">
        <f>VLOOKUP(G534,#REF!,4,0)</f>
        <v>#REF!</v>
      </c>
      <c r="X534" t="e">
        <f>VLOOKUP(G534,#REF!,5,0)</f>
        <v>#REF!</v>
      </c>
      <c r="Y534" t="e">
        <f>VLOOKUP(G534,#REF!,6,0)</f>
        <v>#REF!</v>
      </c>
      <c r="Z534">
        <f>SUMPRODUCT((B534='[2]各校各专业人数 （防止重复'!$D:$D)*(G534='[2]各校各专业人数 （防止重复'!$G:$G))</f>
        <v>1</v>
      </c>
    </row>
    <row r="535" ht="24" spans="1:26">
      <c r="A535">
        <f t="shared" si="78"/>
        <v>530</v>
      </c>
      <c r="B535" s="324" t="s">
        <v>358</v>
      </c>
      <c r="C535" s="205" t="s">
        <v>359</v>
      </c>
      <c r="D535" s="206" t="s">
        <v>32</v>
      </c>
      <c r="E535" s="206">
        <v>26</v>
      </c>
      <c r="F535" s="206" t="s">
        <v>55</v>
      </c>
      <c r="G535" s="206" t="s">
        <v>56</v>
      </c>
      <c r="H535" s="206"/>
      <c r="I535" s="206" t="s">
        <v>45</v>
      </c>
      <c r="J535" s="206">
        <v>2</v>
      </c>
      <c r="K535" s="206" t="s">
        <v>36</v>
      </c>
      <c r="L535" s="91" t="s">
        <v>46</v>
      </c>
      <c r="M535" s="206">
        <v>0</v>
      </c>
      <c r="N535" s="206">
        <v>78</v>
      </c>
      <c r="O535" s="214">
        <v>73</v>
      </c>
      <c r="P535" s="206">
        <v>78</v>
      </c>
      <c r="Q535" s="206">
        <v>77</v>
      </c>
      <c r="R535" s="206">
        <v>222</v>
      </c>
      <c r="S535" s="206" t="s">
        <v>373</v>
      </c>
      <c r="T535" s="215" t="str">
        <f t="shared" si="76"/>
        <v>0403</v>
      </c>
      <c r="U535" s="215" t="e">
        <f>IF((G535=VLOOKUP(T535,#REF!,2,0)),1,0)</f>
        <v>#REF!</v>
      </c>
      <c r="V535">
        <f>SUMPRODUCT((B535=[1]Sheet1!$B:$B)*(G535=[1]Sheet1!$G:$G))</f>
        <v>3</v>
      </c>
      <c r="W535" t="e">
        <f>VLOOKUP(G535,#REF!,4,0)</f>
        <v>#REF!</v>
      </c>
      <c r="X535" t="e">
        <f>VLOOKUP(G535,#REF!,5,0)</f>
        <v>#REF!</v>
      </c>
      <c r="Y535" t="e">
        <f>VLOOKUP(G535,#REF!,6,0)</f>
        <v>#REF!</v>
      </c>
      <c r="Z535">
        <f>SUMPRODUCT((B535='[2]各校各专业人数 （防止重复'!$D:$D)*(G535='[2]各校各专业人数 （防止重复'!$G:$G))</f>
        <v>1</v>
      </c>
    </row>
    <row r="536" ht="24" spans="1:26">
      <c r="A536">
        <f t="shared" si="78"/>
        <v>531</v>
      </c>
      <c r="B536" s="324" t="s">
        <v>358</v>
      </c>
      <c r="C536" s="205" t="s">
        <v>359</v>
      </c>
      <c r="D536" s="206" t="s">
        <v>32</v>
      </c>
      <c r="E536" s="206">
        <v>27</v>
      </c>
      <c r="F536" s="206" t="s">
        <v>114</v>
      </c>
      <c r="G536" s="206" t="s">
        <v>87</v>
      </c>
      <c r="H536" s="206"/>
      <c r="I536" s="206" t="s">
        <v>45</v>
      </c>
      <c r="J536" s="206">
        <v>2</v>
      </c>
      <c r="K536" s="206" t="s">
        <v>36</v>
      </c>
      <c r="L536" s="91" t="s">
        <v>46</v>
      </c>
      <c r="M536" s="206">
        <v>0</v>
      </c>
      <c r="N536" s="206">
        <v>111</v>
      </c>
      <c r="O536" s="214">
        <v>34</v>
      </c>
      <c r="P536" s="206">
        <v>112</v>
      </c>
      <c r="Q536" s="206">
        <v>112</v>
      </c>
      <c r="R536" s="206">
        <v>94</v>
      </c>
      <c r="S536" s="206" t="s">
        <v>373</v>
      </c>
      <c r="T536" s="215" t="str">
        <f t="shared" si="76"/>
        <v>0501</v>
      </c>
      <c r="U536" s="215" t="e">
        <f>IF((G536=VLOOKUP(T536,#REF!,2,0)),1,0)</f>
        <v>#REF!</v>
      </c>
      <c r="V536">
        <f>SUMPRODUCT((B536=[1]Sheet1!$B:$B)*(G536=[1]Sheet1!$G:$G))</f>
        <v>3</v>
      </c>
      <c r="W536" t="e">
        <f>VLOOKUP(G536,#REF!,4,0)</f>
        <v>#REF!</v>
      </c>
      <c r="X536" t="e">
        <f>VLOOKUP(G536,#REF!,5,0)</f>
        <v>#REF!</v>
      </c>
      <c r="Y536" t="e">
        <f>VLOOKUP(G536,#REF!,6,0)</f>
        <v>#REF!</v>
      </c>
      <c r="Z536">
        <f>SUMPRODUCT((B536='[2]各校各专业人数 （防止重复'!$D:$D)*(G536='[2]各校各专业人数 （防止重复'!$G:$G))</f>
        <v>1</v>
      </c>
    </row>
    <row r="537" ht="24" spans="1:26">
      <c r="A537">
        <f t="shared" ref="A537:A546" si="79">ROW()-5</f>
        <v>532</v>
      </c>
      <c r="B537" s="324" t="s">
        <v>358</v>
      </c>
      <c r="C537" s="205" t="s">
        <v>359</v>
      </c>
      <c r="D537" s="206" t="s">
        <v>32</v>
      </c>
      <c r="E537" s="206">
        <v>28</v>
      </c>
      <c r="F537" s="206" t="s">
        <v>299</v>
      </c>
      <c r="G537" s="206" t="s">
        <v>300</v>
      </c>
      <c r="H537" s="206"/>
      <c r="I537" s="206" t="s">
        <v>45</v>
      </c>
      <c r="J537" s="206">
        <v>2</v>
      </c>
      <c r="K537" s="206" t="s">
        <v>36</v>
      </c>
      <c r="L537" s="91" t="s">
        <v>46</v>
      </c>
      <c r="M537" s="206">
        <v>0</v>
      </c>
      <c r="N537" s="206">
        <v>22</v>
      </c>
      <c r="O537" s="214">
        <v>0</v>
      </c>
      <c r="P537" s="206">
        <v>22</v>
      </c>
      <c r="Q537" s="206">
        <v>22</v>
      </c>
      <c r="R537" s="206">
        <v>28</v>
      </c>
      <c r="S537" s="206" t="s">
        <v>373</v>
      </c>
      <c r="T537" s="215" t="str">
        <f t="shared" si="76"/>
        <v>0502</v>
      </c>
      <c r="U537" s="215" t="e">
        <f>IF((G537=VLOOKUP(T537,#REF!,2,0)),1,0)</f>
        <v>#REF!</v>
      </c>
      <c r="V537">
        <f>SUMPRODUCT((B537=[1]Sheet1!$B:$B)*(G537=[1]Sheet1!$G:$G))</f>
        <v>2</v>
      </c>
      <c r="W537" t="e">
        <f>VLOOKUP(G537,#REF!,4,0)</f>
        <v>#REF!</v>
      </c>
      <c r="X537" t="e">
        <f>VLOOKUP(G537,#REF!,5,0)</f>
        <v>#REF!</v>
      </c>
      <c r="Y537" t="e">
        <f>VLOOKUP(G537,#REF!,6,0)</f>
        <v>#REF!</v>
      </c>
      <c r="Z537">
        <f>SUMPRODUCT((B537='[2]各校各专业人数 （防止重复'!$D:$D)*(G537='[2]各校各专业人数 （防止重复'!$G:$G))</f>
        <v>1</v>
      </c>
    </row>
    <row r="538" ht="24" spans="1:26">
      <c r="A538">
        <f t="shared" si="79"/>
        <v>533</v>
      </c>
      <c r="B538" s="324" t="s">
        <v>358</v>
      </c>
      <c r="C538" s="205" t="s">
        <v>359</v>
      </c>
      <c r="D538" s="206" t="s">
        <v>32</v>
      </c>
      <c r="E538" s="206">
        <v>29</v>
      </c>
      <c r="F538" s="206" t="s">
        <v>209</v>
      </c>
      <c r="G538" s="206" t="s">
        <v>89</v>
      </c>
      <c r="H538" s="206"/>
      <c r="I538" s="206" t="s">
        <v>45</v>
      </c>
      <c r="J538" s="206">
        <v>2</v>
      </c>
      <c r="K538" s="206" t="s">
        <v>36</v>
      </c>
      <c r="L538" s="91" t="s">
        <v>46</v>
      </c>
      <c r="M538" s="206">
        <v>0</v>
      </c>
      <c r="N538" s="206">
        <v>60</v>
      </c>
      <c r="O538" s="214">
        <v>22</v>
      </c>
      <c r="P538" s="206">
        <v>60</v>
      </c>
      <c r="Q538" s="206">
        <v>60</v>
      </c>
      <c r="R538" s="206">
        <v>43</v>
      </c>
      <c r="S538" s="206" t="s">
        <v>373</v>
      </c>
      <c r="T538" s="215" t="str">
        <f t="shared" si="76"/>
        <v>0503</v>
      </c>
      <c r="U538" s="215" t="e">
        <f>IF((G538=VLOOKUP(T538,#REF!,2,0)),1,0)</f>
        <v>#REF!</v>
      </c>
      <c r="V538">
        <f>SUMPRODUCT((B538=[1]Sheet1!$B:$B)*(G538=[1]Sheet1!$G:$G))</f>
        <v>2</v>
      </c>
      <c r="W538" t="e">
        <f>VLOOKUP(G538,#REF!,4,0)</f>
        <v>#REF!</v>
      </c>
      <c r="X538" t="e">
        <f>VLOOKUP(G538,#REF!,5,0)</f>
        <v>#REF!</v>
      </c>
      <c r="Y538" t="e">
        <f>VLOOKUP(G538,#REF!,6,0)</f>
        <v>#REF!</v>
      </c>
      <c r="Z538">
        <f>SUMPRODUCT((B538='[2]各校各专业人数 （防止重复'!$D:$D)*(G538='[2]各校各专业人数 （防止重复'!$G:$G))</f>
        <v>1</v>
      </c>
    </row>
    <row r="539" ht="24" spans="1:26">
      <c r="A539">
        <f t="shared" si="79"/>
        <v>534</v>
      </c>
      <c r="B539" s="324" t="s">
        <v>358</v>
      </c>
      <c r="C539" s="205" t="s">
        <v>359</v>
      </c>
      <c r="D539" s="206" t="s">
        <v>32</v>
      </c>
      <c r="E539" s="206">
        <v>30</v>
      </c>
      <c r="F539" s="206" t="s">
        <v>381</v>
      </c>
      <c r="G539" s="206" t="s">
        <v>91</v>
      </c>
      <c r="H539" s="206"/>
      <c r="I539" s="206" t="s">
        <v>45</v>
      </c>
      <c r="J539" s="206">
        <v>2</v>
      </c>
      <c r="K539" s="206" t="s">
        <v>36</v>
      </c>
      <c r="L539" s="91" t="s">
        <v>46</v>
      </c>
      <c r="M539" s="206">
        <v>0</v>
      </c>
      <c r="N539" s="206">
        <v>9</v>
      </c>
      <c r="O539" s="214">
        <v>2</v>
      </c>
      <c r="P539" s="206">
        <v>9</v>
      </c>
      <c r="Q539" s="206">
        <v>9</v>
      </c>
      <c r="R539" s="206">
        <v>16</v>
      </c>
      <c r="S539" s="206" t="s">
        <v>373</v>
      </c>
      <c r="T539" s="215" t="str">
        <f t="shared" si="76"/>
        <v>0507</v>
      </c>
      <c r="U539" s="215" t="e">
        <f>IF((G539=VLOOKUP(T539,#REF!,2,0)),1,0)</f>
        <v>#REF!</v>
      </c>
      <c r="V539">
        <f>SUMPRODUCT((B539=[1]Sheet1!$B:$B)*(G539=[1]Sheet1!$G:$G))</f>
        <v>2</v>
      </c>
      <c r="W539" t="e">
        <f>VLOOKUP(G539,#REF!,4,0)</f>
        <v>#REF!</v>
      </c>
      <c r="X539" t="e">
        <f>VLOOKUP(G539,#REF!,5,0)</f>
        <v>#REF!</v>
      </c>
      <c r="Y539" t="e">
        <f>VLOOKUP(G539,#REF!,6,0)</f>
        <v>#REF!</v>
      </c>
      <c r="Z539">
        <f>SUMPRODUCT((B539='[2]各校各专业人数 （防止重复'!$D:$D)*(G539='[2]各校各专业人数 （防止重复'!$G:$G))</f>
        <v>1</v>
      </c>
    </row>
    <row r="540" ht="24" spans="1:26">
      <c r="A540">
        <f t="shared" si="79"/>
        <v>535</v>
      </c>
      <c r="B540" s="324" t="s">
        <v>358</v>
      </c>
      <c r="C540" s="205" t="s">
        <v>359</v>
      </c>
      <c r="D540" s="206" t="s">
        <v>32</v>
      </c>
      <c r="E540" s="206">
        <v>31</v>
      </c>
      <c r="F540" s="206" t="s">
        <v>353</v>
      </c>
      <c r="G540" s="206" t="s">
        <v>93</v>
      </c>
      <c r="H540" s="206"/>
      <c r="I540" s="206" t="s">
        <v>45</v>
      </c>
      <c r="J540" s="206">
        <v>2</v>
      </c>
      <c r="K540" s="206" t="s">
        <v>36</v>
      </c>
      <c r="L540" s="91" t="s">
        <v>46</v>
      </c>
      <c r="M540" s="206">
        <v>0</v>
      </c>
      <c r="N540" s="206">
        <v>14</v>
      </c>
      <c r="O540" s="214">
        <v>15</v>
      </c>
      <c r="P540" s="206">
        <v>14</v>
      </c>
      <c r="Q540" s="206">
        <v>14</v>
      </c>
      <c r="R540" s="206">
        <v>32</v>
      </c>
      <c r="S540" s="206" t="s">
        <v>373</v>
      </c>
      <c r="T540" s="215" t="str">
        <f t="shared" si="76"/>
        <v>0508</v>
      </c>
      <c r="U540" s="215" t="e">
        <f>IF((G540=VLOOKUP(T540,#REF!,2,0)),1,0)</f>
        <v>#REF!</v>
      </c>
      <c r="V540">
        <f>SUMPRODUCT((B540=[1]Sheet1!$B:$B)*(G540=[1]Sheet1!$G:$G))</f>
        <v>2</v>
      </c>
      <c r="W540" t="e">
        <f>VLOOKUP(G540,#REF!,4,0)</f>
        <v>#REF!</v>
      </c>
      <c r="X540" t="e">
        <f>VLOOKUP(G540,#REF!,5,0)</f>
        <v>#REF!</v>
      </c>
      <c r="Y540" t="e">
        <f>VLOOKUP(G540,#REF!,6,0)</f>
        <v>#REF!</v>
      </c>
      <c r="Z540">
        <f>SUMPRODUCT((B540='[2]各校各专业人数 （防止重复'!$D:$D)*(G540='[2]各校各专业人数 （防止重复'!$G:$G))</f>
        <v>1</v>
      </c>
    </row>
    <row r="541" ht="24" spans="1:26">
      <c r="A541">
        <f t="shared" si="79"/>
        <v>536</v>
      </c>
      <c r="B541" s="324" t="s">
        <v>358</v>
      </c>
      <c r="C541" s="205" t="s">
        <v>359</v>
      </c>
      <c r="D541" s="206" t="s">
        <v>32</v>
      </c>
      <c r="E541" s="206">
        <v>32</v>
      </c>
      <c r="F541" s="206" t="s">
        <v>59</v>
      </c>
      <c r="G541" s="206" t="s">
        <v>60</v>
      </c>
      <c r="H541" s="206"/>
      <c r="I541" s="206" t="s">
        <v>45</v>
      </c>
      <c r="J541" s="206">
        <v>2</v>
      </c>
      <c r="K541" s="206" t="s">
        <v>36</v>
      </c>
      <c r="L541" s="91" t="s">
        <v>46</v>
      </c>
      <c r="M541" s="206">
        <v>0</v>
      </c>
      <c r="N541" s="206">
        <v>87</v>
      </c>
      <c r="O541" s="214">
        <v>0</v>
      </c>
      <c r="P541" s="206">
        <v>87</v>
      </c>
      <c r="Q541" s="206">
        <v>87</v>
      </c>
      <c r="R541" s="206">
        <v>25</v>
      </c>
      <c r="S541" s="206" t="s">
        <v>373</v>
      </c>
      <c r="T541" s="215" t="str">
        <f t="shared" si="76"/>
        <v>0603</v>
      </c>
      <c r="U541" s="215" t="e">
        <f>IF((G541=VLOOKUP(T541,#REF!,2,0)),1,0)</f>
        <v>#REF!</v>
      </c>
      <c r="V541">
        <f>SUMPRODUCT((B541=[1]Sheet1!$B:$B)*(G541=[1]Sheet1!$G:$G))</f>
        <v>3</v>
      </c>
      <c r="W541" t="e">
        <f>VLOOKUP(G541,#REF!,4,0)</f>
        <v>#REF!</v>
      </c>
      <c r="X541" t="e">
        <f>VLOOKUP(G541,#REF!,5,0)</f>
        <v>#REF!</v>
      </c>
      <c r="Y541" t="e">
        <f>VLOOKUP(G541,#REF!,6,0)</f>
        <v>#REF!</v>
      </c>
      <c r="Z541">
        <f>SUMPRODUCT((B541='[2]各校各专业人数 （防止重复'!$D:$D)*(G541='[2]各校各专业人数 （防止重复'!$G:$G))</f>
        <v>1</v>
      </c>
    </row>
    <row r="542" ht="24" spans="1:26">
      <c r="A542">
        <f t="shared" si="79"/>
        <v>537</v>
      </c>
      <c r="B542" s="324" t="s">
        <v>358</v>
      </c>
      <c r="C542" s="205" t="s">
        <v>359</v>
      </c>
      <c r="D542" s="206" t="s">
        <v>32</v>
      </c>
      <c r="E542" s="206">
        <v>33</v>
      </c>
      <c r="F542" s="206" t="s">
        <v>210</v>
      </c>
      <c r="G542" s="206" t="s">
        <v>211</v>
      </c>
      <c r="H542" s="206"/>
      <c r="I542" s="206" t="s">
        <v>45</v>
      </c>
      <c r="J542" s="206">
        <v>2</v>
      </c>
      <c r="K542" s="206" t="s">
        <v>36</v>
      </c>
      <c r="L542" s="91" t="s">
        <v>46</v>
      </c>
      <c r="M542" s="206">
        <v>0</v>
      </c>
      <c r="N542" s="206">
        <v>47</v>
      </c>
      <c r="O542" s="214">
        <v>27</v>
      </c>
      <c r="P542" s="206">
        <v>47</v>
      </c>
      <c r="Q542" s="206">
        <v>42</v>
      </c>
      <c r="R542" s="206">
        <v>42</v>
      </c>
      <c r="S542" s="206" t="s">
        <v>373</v>
      </c>
      <c r="T542" s="215" t="str">
        <f t="shared" ref="T542:T586" si="80">MID(F542,1,4)</f>
        <v>0604</v>
      </c>
      <c r="U542" s="215" t="e">
        <f>IF((G542=VLOOKUP(T542,#REF!,2,0)),1,0)</f>
        <v>#REF!</v>
      </c>
      <c r="V542">
        <f>SUMPRODUCT((B542=[1]Sheet1!$B:$B)*(G542=[1]Sheet1!$G:$G))</f>
        <v>2</v>
      </c>
      <c r="W542" t="e">
        <f>VLOOKUP(G542,#REF!,4,0)</f>
        <v>#REF!</v>
      </c>
      <c r="X542" t="e">
        <f>VLOOKUP(G542,#REF!,5,0)</f>
        <v>#REF!</v>
      </c>
      <c r="Y542" t="e">
        <f>VLOOKUP(G542,#REF!,6,0)</f>
        <v>#REF!</v>
      </c>
      <c r="Z542">
        <f>SUMPRODUCT((B542='[2]各校各专业人数 （防止重复'!$D:$D)*(G542='[2]各校各专业人数 （防止重复'!$G:$G))</f>
        <v>1</v>
      </c>
    </row>
    <row r="543" ht="24" spans="1:26">
      <c r="A543">
        <f t="shared" si="79"/>
        <v>538</v>
      </c>
      <c r="B543" s="324" t="s">
        <v>358</v>
      </c>
      <c r="C543" s="205" t="s">
        <v>359</v>
      </c>
      <c r="D543" s="206" t="s">
        <v>32</v>
      </c>
      <c r="E543" s="206">
        <v>34</v>
      </c>
      <c r="F543" s="206" t="s">
        <v>363</v>
      </c>
      <c r="G543" s="206" t="s">
        <v>246</v>
      </c>
      <c r="H543" s="206"/>
      <c r="I543" s="206" t="s">
        <v>45</v>
      </c>
      <c r="J543" s="206">
        <v>2</v>
      </c>
      <c r="K543" s="206" t="s">
        <v>36</v>
      </c>
      <c r="L543" s="91" t="s">
        <v>46</v>
      </c>
      <c r="M543" s="206">
        <v>0</v>
      </c>
      <c r="N543" s="206">
        <v>43</v>
      </c>
      <c r="O543" s="214">
        <v>69</v>
      </c>
      <c r="P543" s="206">
        <v>43</v>
      </c>
      <c r="Q543" s="206">
        <v>43</v>
      </c>
      <c r="R543" s="206">
        <v>89</v>
      </c>
      <c r="S543" s="206" t="s">
        <v>373</v>
      </c>
      <c r="T543" s="215" t="str">
        <f t="shared" si="80"/>
        <v>0903</v>
      </c>
      <c r="U543" s="215" t="e">
        <f>IF((G543=VLOOKUP(T543,#REF!,2,0)),1,0)</f>
        <v>#REF!</v>
      </c>
      <c r="V543">
        <f>SUMPRODUCT((B543=[1]Sheet1!$B:$B)*(G543=[1]Sheet1!$G:$G))</f>
        <v>2</v>
      </c>
      <c r="W543" t="e">
        <f>VLOOKUP(G543,#REF!,4,0)</f>
        <v>#REF!</v>
      </c>
      <c r="X543" t="e">
        <f>VLOOKUP(G543,#REF!,5,0)</f>
        <v>#REF!</v>
      </c>
      <c r="Y543" t="e">
        <f>VLOOKUP(G543,#REF!,6,0)</f>
        <v>#REF!</v>
      </c>
      <c r="Z543">
        <f>SUMPRODUCT((B543='[2]各校各专业人数 （防止重复'!$D:$D)*(G543='[2]各校各专业人数 （防止重复'!$G:$G))</f>
        <v>1</v>
      </c>
    </row>
    <row r="544" ht="24" spans="1:26">
      <c r="A544">
        <f t="shared" si="79"/>
        <v>539</v>
      </c>
      <c r="B544" s="324" t="s">
        <v>358</v>
      </c>
      <c r="C544" s="205" t="s">
        <v>359</v>
      </c>
      <c r="D544" s="206" t="s">
        <v>32</v>
      </c>
      <c r="E544" s="206">
        <v>35</v>
      </c>
      <c r="F544" s="206" t="s">
        <v>61</v>
      </c>
      <c r="G544" s="206" t="s">
        <v>62</v>
      </c>
      <c r="H544" s="206"/>
      <c r="I544" s="206" t="s">
        <v>45</v>
      </c>
      <c r="J544" s="206">
        <v>2</v>
      </c>
      <c r="K544" s="206" t="s">
        <v>36</v>
      </c>
      <c r="L544" s="91" t="s">
        <v>46</v>
      </c>
      <c r="M544" s="206">
        <v>0</v>
      </c>
      <c r="N544" s="206">
        <v>64</v>
      </c>
      <c r="O544" s="214">
        <v>40</v>
      </c>
      <c r="P544" s="206">
        <v>64</v>
      </c>
      <c r="Q544" s="206">
        <v>64</v>
      </c>
      <c r="R544" s="214">
        <v>25</v>
      </c>
      <c r="S544" s="206" t="s">
        <v>373</v>
      </c>
      <c r="T544" s="215" t="str">
        <f t="shared" si="80"/>
        <v>1102</v>
      </c>
      <c r="U544" s="215" t="e">
        <f>IF((G544=VLOOKUP(T544,#REF!,2,0)),1,0)</f>
        <v>#REF!</v>
      </c>
      <c r="V544">
        <f>SUMPRODUCT((B544=[1]Sheet1!$B:$B)*(G544=[1]Sheet1!$G:$G))</f>
        <v>2</v>
      </c>
      <c r="W544" t="e">
        <f>VLOOKUP(G544,#REF!,4,0)</f>
        <v>#REF!</v>
      </c>
      <c r="X544" t="e">
        <f>VLOOKUP(G544,#REF!,5,0)</f>
        <v>#REF!</v>
      </c>
      <c r="Y544" t="e">
        <f>VLOOKUP(G544,#REF!,6,0)</f>
        <v>#REF!</v>
      </c>
      <c r="Z544">
        <f>SUMPRODUCT((B544='[2]各校各专业人数 （防止重复'!$D:$D)*(G544='[2]各校各专业人数 （防止重复'!$G:$G))</f>
        <v>1</v>
      </c>
    </row>
    <row r="545" ht="24" spans="1:26">
      <c r="A545">
        <f t="shared" si="79"/>
        <v>540</v>
      </c>
      <c r="B545" s="324" t="s">
        <v>358</v>
      </c>
      <c r="C545" s="205" t="s">
        <v>359</v>
      </c>
      <c r="D545" s="206" t="s">
        <v>32</v>
      </c>
      <c r="E545" s="206">
        <v>36</v>
      </c>
      <c r="F545" s="206" t="s">
        <v>342</v>
      </c>
      <c r="G545" s="206" t="s">
        <v>250</v>
      </c>
      <c r="H545" s="206"/>
      <c r="I545" s="206" t="s">
        <v>45</v>
      </c>
      <c r="J545" s="206">
        <v>2</v>
      </c>
      <c r="K545" s="206" t="s">
        <v>36</v>
      </c>
      <c r="L545" s="91" t="s">
        <v>46</v>
      </c>
      <c r="M545" s="206">
        <v>0</v>
      </c>
      <c r="N545" s="206">
        <v>139</v>
      </c>
      <c r="O545" s="214">
        <v>38</v>
      </c>
      <c r="P545" s="206">
        <v>139</v>
      </c>
      <c r="Q545" s="206">
        <v>139</v>
      </c>
      <c r="R545" s="214">
        <v>30</v>
      </c>
      <c r="S545" s="206" t="s">
        <v>373</v>
      </c>
      <c r="T545" s="215" t="str">
        <f t="shared" si="80"/>
        <v>1405</v>
      </c>
      <c r="U545" s="215" t="e">
        <f>IF((G545=VLOOKUP(T545,#REF!,2,0)),1,0)</f>
        <v>#REF!</v>
      </c>
      <c r="V545">
        <f>SUMPRODUCT((B545=[1]Sheet1!$B:$B)*(G545=[1]Sheet1!$G:$G))</f>
        <v>2</v>
      </c>
      <c r="W545" t="e">
        <f>VLOOKUP(G545,#REF!,4,0)</f>
        <v>#REF!</v>
      </c>
      <c r="X545" t="e">
        <f>VLOOKUP(G545,#REF!,5,0)</f>
        <v>#REF!</v>
      </c>
      <c r="Y545" t="e">
        <f>VLOOKUP(G545,#REF!,6,0)</f>
        <v>#REF!</v>
      </c>
      <c r="Z545">
        <f>SUMPRODUCT((B545='[2]各校各专业人数 （防止重复'!$D:$D)*(G545='[2]各校各专业人数 （防止重复'!$G:$G))</f>
        <v>1</v>
      </c>
    </row>
    <row r="546" ht="24" spans="1:26">
      <c r="A546">
        <f t="shared" si="79"/>
        <v>541</v>
      </c>
      <c r="B546" s="324" t="s">
        <v>358</v>
      </c>
      <c r="C546" s="205" t="s">
        <v>359</v>
      </c>
      <c r="D546" s="206" t="s">
        <v>32</v>
      </c>
      <c r="E546" s="206">
        <v>37</v>
      </c>
      <c r="F546" s="206" t="s">
        <v>63</v>
      </c>
      <c r="G546" s="206" t="s">
        <v>64</v>
      </c>
      <c r="H546" s="206"/>
      <c r="I546" s="206" t="s">
        <v>45</v>
      </c>
      <c r="J546" s="206">
        <v>2</v>
      </c>
      <c r="K546" s="206" t="s">
        <v>36</v>
      </c>
      <c r="L546" s="91" t="s">
        <v>46</v>
      </c>
      <c r="M546" s="206">
        <v>0</v>
      </c>
      <c r="N546" s="206">
        <v>363</v>
      </c>
      <c r="O546" s="214">
        <v>279</v>
      </c>
      <c r="P546" s="206">
        <v>363</v>
      </c>
      <c r="Q546" s="206">
        <v>363</v>
      </c>
      <c r="R546" s="206">
        <v>54</v>
      </c>
      <c r="S546" s="206" t="s">
        <v>373</v>
      </c>
      <c r="T546" s="215" t="str">
        <f t="shared" si="80"/>
        <v>1501</v>
      </c>
      <c r="U546" s="215" t="e">
        <f>IF((G546=VLOOKUP(T546,#REF!,2,0)),1,0)</f>
        <v>#REF!</v>
      </c>
      <c r="V546">
        <f>SUMPRODUCT((B546=[1]Sheet1!$B:$B)*(G546=[1]Sheet1!$G:$G))</f>
        <v>2</v>
      </c>
      <c r="W546" t="e">
        <f>VLOOKUP(G546,#REF!,4,0)</f>
        <v>#REF!</v>
      </c>
      <c r="X546" t="e">
        <f>VLOOKUP(G546,#REF!,5,0)</f>
        <v>#REF!</v>
      </c>
      <c r="Y546" t="e">
        <f>VLOOKUP(G546,#REF!,6,0)</f>
        <v>#REF!</v>
      </c>
      <c r="Z546">
        <f>SUMPRODUCT((B546='[2]各校各专业人数 （防止重复'!$D:$D)*(G546='[2]各校各专业人数 （防止重复'!$G:$G))</f>
        <v>1</v>
      </c>
    </row>
    <row r="547" spans="1:26">
      <c r="A547">
        <f t="shared" ref="A547:A556" si="81">ROW()-5</f>
        <v>542</v>
      </c>
      <c r="B547" s="324" t="s">
        <v>358</v>
      </c>
      <c r="C547" s="205" t="s">
        <v>359</v>
      </c>
      <c r="D547" s="206" t="s">
        <v>32</v>
      </c>
      <c r="E547" s="206">
        <v>38</v>
      </c>
      <c r="F547" s="206" t="s">
        <v>297</v>
      </c>
      <c r="G547" s="206" t="s">
        <v>298</v>
      </c>
      <c r="H547" s="206"/>
      <c r="I547" s="206" t="s">
        <v>45</v>
      </c>
      <c r="J547" s="206">
        <v>3</v>
      </c>
      <c r="K547" s="206" t="s">
        <v>36</v>
      </c>
      <c r="L547" s="91" t="s">
        <v>110</v>
      </c>
      <c r="M547" s="206">
        <v>0</v>
      </c>
      <c r="N547" s="206">
        <v>0</v>
      </c>
      <c r="O547" s="214">
        <v>31</v>
      </c>
      <c r="P547" s="206">
        <v>0</v>
      </c>
      <c r="Q547" s="206">
        <v>0</v>
      </c>
      <c r="R547" s="206">
        <v>30</v>
      </c>
      <c r="S547" s="206" t="s">
        <v>373</v>
      </c>
      <c r="T547" s="215" t="str">
        <f t="shared" si="80"/>
        <v>0137</v>
      </c>
      <c r="U547" s="215" t="e">
        <f>IF((G547=VLOOKUP(T547,#REF!,2,0)),1,0)</f>
        <v>#REF!</v>
      </c>
      <c r="V547">
        <f>SUMPRODUCT((B547=[1]Sheet1!$B:$B)*(G547=[1]Sheet1!$G:$G))</f>
        <v>1</v>
      </c>
      <c r="W547" t="e">
        <f>VLOOKUP(G547,#REF!,4,0)</f>
        <v>#REF!</v>
      </c>
      <c r="X547" t="e">
        <f>VLOOKUP(G547,#REF!,5,0)</f>
        <v>#REF!</v>
      </c>
      <c r="Y547" t="e">
        <f>VLOOKUP(G547,#REF!,6,0)</f>
        <v>#REF!</v>
      </c>
      <c r="Z547">
        <f>SUMPRODUCT((B547='[2]各校各专业人数 （防止重复'!$D:$D)*(G547='[2]各校各专业人数 （防止重复'!$G:$G))</f>
        <v>1</v>
      </c>
    </row>
    <row r="548" ht="24" spans="1:26">
      <c r="A548">
        <f t="shared" si="81"/>
        <v>543</v>
      </c>
      <c r="B548" s="324" t="s">
        <v>358</v>
      </c>
      <c r="C548" s="205" t="s">
        <v>359</v>
      </c>
      <c r="D548" s="206" t="s">
        <v>32</v>
      </c>
      <c r="E548" s="206">
        <v>39</v>
      </c>
      <c r="F548" s="206" t="s">
        <v>124</v>
      </c>
      <c r="G548" s="206" t="s">
        <v>83</v>
      </c>
      <c r="H548" s="206" t="s">
        <v>382</v>
      </c>
      <c r="I548" s="206" t="s">
        <v>45</v>
      </c>
      <c r="J548" s="206">
        <v>3</v>
      </c>
      <c r="K548" s="206" t="s">
        <v>36</v>
      </c>
      <c r="L548" s="91" t="s">
        <v>110</v>
      </c>
      <c r="M548" s="206">
        <v>0</v>
      </c>
      <c r="N548" s="206">
        <v>0</v>
      </c>
      <c r="O548" s="214">
        <v>0</v>
      </c>
      <c r="P548" s="206">
        <v>0</v>
      </c>
      <c r="Q548" s="206">
        <v>0</v>
      </c>
      <c r="R548" s="206">
        <v>30</v>
      </c>
      <c r="S548" s="206" t="s">
        <v>383</v>
      </c>
      <c r="T548" s="215" t="str">
        <f t="shared" si="80"/>
        <v>0435</v>
      </c>
      <c r="U548" s="215" t="e">
        <f>IF((G548=VLOOKUP(T548,#REF!,2,0)),1,0)</f>
        <v>#REF!</v>
      </c>
      <c r="V548">
        <f>SUMPRODUCT((B548=[1]Sheet1!$B:$B)*(G548=[1]Sheet1!$G:$G))</f>
        <v>3</v>
      </c>
      <c r="W548" t="e">
        <f>VLOOKUP(G548,#REF!,4,0)</f>
        <v>#REF!</v>
      </c>
      <c r="X548" t="e">
        <f>VLOOKUP(G548,#REF!,5,0)</f>
        <v>#REF!</v>
      </c>
      <c r="Y548" t="e">
        <f>VLOOKUP(G548,#REF!,6,0)</f>
        <v>#REF!</v>
      </c>
      <c r="Z548">
        <f>SUMPRODUCT((B548='[2]各校各专业人数 （防止重复'!$D:$D)*(G548='[2]各校各专业人数 （防止重复'!$G:$G))</f>
        <v>1</v>
      </c>
    </row>
    <row r="549" spans="1:26">
      <c r="A549">
        <f t="shared" si="81"/>
        <v>544</v>
      </c>
      <c r="B549" s="324" t="s">
        <v>358</v>
      </c>
      <c r="C549" s="205" t="s">
        <v>359</v>
      </c>
      <c r="D549" s="206" t="s">
        <v>32</v>
      </c>
      <c r="E549" s="206">
        <v>40</v>
      </c>
      <c r="F549" s="206" t="s">
        <v>47</v>
      </c>
      <c r="G549" s="206" t="s">
        <v>34</v>
      </c>
      <c r="H549" s="206"/>
      <c r="I549" s="206" t="s">
        <v>45</v>
      </c>
      <c r="J549" s="206">
        <v>3</v>
      </c>
      <c r="K549" s="206" t="s">
        <v>36</v>
      </c>
      <c r="L549" s="91" t="s">
        <v>110</v>
      </c>
      <c r="M549" s="206">
        <v>6</v>
      </c>
      <c r="N549" s="206">
        <v>36</v>
      </c>
      <c r="O549" s="214">
        <v>44</v>
      </c>
      <c r="P549" s="206">
        <v>84</v>
      </c>
      <c r="Q549" s="206">
        <v>4</v>
      </c>
      <c r="R549" s="206">
        <v>30</v>
      </c>
      <c r="S549" s="206" t="s">
        <v>373</v>
      </c>
      <c r="T549" s="215" t="str">
        <f t="shared" si="80"/>
        <v>0203</v>
      </c>
      <c r="U549" s="215" t="e">
        <f>IF((G549=VLOOKUP(T549,#REF!,2,0)),1,0)</f>
        <v>#REF!</v>
      </c>
      <c r="V549">
        <f>SUMPRODUCT((B549=[1]Sheet1!$B:$B)*(G549=[1]Sheet1!$G:$G))</f>
        <v>6</v>
      </c>
      <c r="W549" t="e">
        <f>VLOOKUP(G549,#REF!,4,0)</f>
        <v>#REF!</v>
      </c>
      <c r="X549" t="e">
        <f>VLOOKUP(G549,#REF!,5,0)</f>
        <v>#REF!</v>
      </c>
      <c r="Y549" t="e">
        <f>VLOOKUP(G549,#REF!,6,0)</f>
        <v>#REF!</v>
      </c>
      <c r="Z549">
        <f>SUMPRODUCT((B549='[2]各校各专业人数 （防止重复'!$D:$D)*(G549='[2]各校各专业人数 （防止重复'!$G:$G))</f>
        <v>1</v>
      </c>
    </row>
    <row r="550" spans="1:26">
      <c r="A550">
        <f t="shared" si="81"/>
        <v>545</v>
      </c>
      <c r="B550" s="324" t="s">
        <v>358</v>
      </c>
      <c r="C550" s="205" t="s">
        <v>359</v>
      </c>
      <c r="D550" s="216" t="s">
        <v>32</v>
      </c>
      <c r="E550" s="206">
        <v>41</v>
      </c>
      <c r="F550" s="216" t="s">
        <v>73</v>
      </c>
      <c r="G550" s="216" t="s">
        <v>34</v>
      </c>
      <c r="H550" s="216"/>
      <c r="I550" s="216" t="s">
        <v>67</v>
      </c>
      <c r="J550" s="216">
        <v>2</v>
      </c>
      <c r="K550" s="216" t="s">
        <v>36</v>
      </c>
      <c r="L550" s="216" t="s">
        <v>110</v>
      </c>
      <c r="M550" s="216">
        <v>0</v>
      </c>
      <c r="N550" s="216">
        <v>12</v>
      </c>
      <c r="O550" s="220">
        <v>8</v>
      </c>
      <c r="P550" s="216">
        <v>12</v>
      </c>
      <c r="Q550" s="216">
        <v>0</v>
      </c>
      <c r="R550" s="216">
        <v>30</v>
      </c>
      <c r="S550" s="216" t="s">
        <v>384</v>
      </c>
      <c r="T550" s="215" t="str">
        <f t="shared" si="80"/>
        <v>0203</v>
      </c>
      <c r="U550" s="215" t="e">
        <f>IF((G550=VLOOKUP(T550,#REF!,2,0)),1,0)</f>
        <v>#REF!</v>
      </c>
      <c r="V550">
        <f>SUMPRODUCT((B550=[1]Sheet1!$B:$B)*(G550=[1]Sheet1!$G:$G))</f>
        <v>6</v>
      </c>
      <c r="W550" t="e">
        <f>VLOOKUP(G550,#REF!,4,0)</f>
        <v>#REF!</v>
      </c>
      <c r="X550" t="e">
        <f>VLOOKUP(G550,#REF!,5,0)</f>
        <v>#REF!</v>
      </c>
      <c r="Y550" t="e">
        <f>VLOOKUP(G550,#REF!,6,0)</f>
        <v>#REF!</v>
      </c>
      <c r="Z550">
        <f>SUMPRODUCT((B550='[2]各校各专业人数 （防止重复'!$D:$D)*(G550='[2]各校各专业人数 （防止重复'!$G:$G))</f>
        <v>1</v>
      </c>
    </row>
    <row r="551" spans="1:26">
      <c r="A551">
        <f t="shared" si="81"/>
        <v>546</v>
      </c>
      <c r="B551" s="324" t="s">
        <v>358</v>
      </c>
      <c r="C551" s="205" t="s">
        <v>359</v>
      </c>
      <c r="D551" s="216" t="s">
        <v>32</v>
      </c>
      <c r="E551" s="206">
        <v>42</v>
      </c>
      <c r="F551" s="206" t="s">
        <v>52</v>
      </c>
      <c r="G551" s="206" t="s">
        <v>41</v>
      </c>
      <c r="H551" s="206"/>
      <c r="I551" s="206" t="s">
        <v>45</v>
      </c>
      <c r="J551" s="206">
        <v>3</v>
      </c>
      <c r="K551" s="206" t="s">
        <v>36</v>
      </c>
      <c r="L551" s="91" t="s">
        <v>110</v>
      </c>
      <c r="M551" s="206">
        <v>0</v>
      </c>
      <c r="N551" s="206">
        <v>0</v>
      </c>
      <c r="O551" s="214">
        <v>3</v>
      </c>
      <c r="P551" s="206">
        <v>0</v>
      </c>
      <c r="Q551" s="206">
        <v>0</v>
      </c>
      <c r="R551" s="206">
        <v>30</v>
      </c>
      <c r="S551" s="206" t="s">
        <v>373</v>
      </c>
      <c r="T551" s="215" t="str">
        <f t="shared" si="80"/>
        <v>0318</v>
      </c>
      <c r="U551" s="215" t="e">
        <f>IF((G551=VLOOKUP(T551,#REF!,2,0)),1,0)</f>
        <v>#REF!</v>
      </c>
      <c r="V551">
        <f>SUMPRODUCT((B551=[1]Sheet1!$B:$B)*(G551=[1]Sheet1!$G:$G))</f>
        <v>1</v>
      </c>
      <c r="W551" t="e">
        <f>VLOOKUP(G551,#REF!,4,0)</f>
        <v>#REF!</v>
      </c>
      <c r="X551" t="e">
        <f>VLOOKUP(G551,#REF!,5,0)</f>
        <v>#REF!</v>
      </c>
      <c r="Y551" t="e">
        <f>VLOOKUP(G551,#REF!,6,0)</f>
        <v>#REF!</v>
      </c>
      <c r="Z551">
        <f>SUMPRODUCT((B551='[2]各校各专业人数 （防止重复'!$D:$D)*(G551='[2]各校各专业人数 （防止重复'!$G:$G))</f>
        <v>0</v>
      </c>
    </row>
    <row r="552" ht="36" spans="1:26">
      <c r="A552">
        <f t="shared" si="81"/>
        <v>547</v>
      </c>
      <c r="B552" s="324" t="s">
        <v>358</v>
      </c>
      <c r="C552" s="205" t="s">
        <v>359</v>
      </c>
      <c r="D552" s="217" t="s">
        <v>32</v>
      </c>
      <c r="E552" s="206">
        <v>43</v>
      </c>
      <c r="F552" s="217" t="s">
        <v>66</v>
      </c>
      <c r="G552" s="217" t="s">
        <v>44</v>
      </c>
      <c r="H552" s="219"/>
      <c r="I552" s="217" t="s">
        <v>67</v>
      </c>
      <c r="J552" s="217">
        <v>3</v>
      </c>
      <c r="K552" s="217" t="s">
        <v>36</v>
      </c>
      <c r="L552" s="91" t="s">
        <v>68</v>
      </c>
      <c r="M552" s="217">
        <v>195</v>
      </c>
      <c r="N552" s="217">
        <v>65</v>
      </c>
      <c r="O552" s="221">
        <v>108</v>
      </c>
      <c r="P552" s="217">
        <v>394</v>
      </c>
      <c r="Q552" s="217">
        <v>127</v>
      </c>
      <c r="R552" s="217">
        <v>110</v>
      </c>
      <c r="S552" s="217" t="s">
        <v>385</v>
      </c>
      <c r="T552" s="215" t="str">
        <f t="shared" si="80"/>
        <v>0106</v>
      </c>
      <c r="U552" s="215" t="e">
        <f>IF((G552=VLOOKUP(T552,#REF!,2,0)),1,0)</f>
        <v>#REF!</v>
      </c>
      <c r="V552">
        <f>SUMPRODUCT((B552=[1]Sheet1!$B:$B)*(G552=[1]Sheet1!$G:$G))</f>
        <v>4</v>
      </c>
      <c r="W552" t="e">
        <f>VLOOKUP(G552,#REF!,4,0)</f>
        <v>#REF!</v>
      </c>
      <c r="X552" t="e">
        <f>VLOOKUP(G552,#REF!,5,0)</f>
        <v>#REF!</v>
      </c>
      <c r="Y552" t="e">
        <f>VLOOKUP(G552,#REF!,6,0)</f>
        <v>#REF!</v>
      </c>
      <c r="Z552">
        <f>SUMPRODUCT((B552='[2]各校各专业人数 （防止重复'!$D:$D)*(G552='[2]各校各专业人数 （防止重复'!$G:$G))</f>
        <v>1</v>
      </c>
    </row>
    <row r="553" ht="24" spans="1:26">
      <c r="A553">
        <f t="shared" si="81"/>
        <v>548</v>
      </c>
      <c r="B553" s="324" t="s">
        <v>358</v>
      </c>
      <c r="C553" s="205" t="s">
        <v>359</v>
      </c>
      <c r="D553" s="206" t="s">
        <v>32</v>
      </c>
      <c r="E553" s="206">
        <v>44</v>
      </c>
      <c r="F553" s="206" t="s">
        <v>69</v>
      </c>
      <c r="G553" s="206" t="s">
        <v>70</v>
      </c>
      <c r="H553" s="206"/>
      <c r="I553" s="206" t="s">
        <v>67</v>
      </c>
      <c r="J553" s="206">
        <v>3</v>
      </c>
      <c r="K553" s="206" t="s">
        <v>36</v>
      </c>
      <c r="L553" s="91" t="s">
        <v>68</v>
      </c>
      <c r="M553" s="206">
        <v>152</v>
      </c>
      <c r="N553" s="206">
        <v>59</v>
      </c>
      <c r="O553" s="214">
        <v>136</v>
      </c>
      <c r="P553" s="206">
        <v>388</v>
      </c>
      <c r="Q553" s="206">
        <v>134</v>
      </c>
      <c r="R553" s="206">
        <v>80</v>
      </c>
      <c r="S553" s="206" t="s">
        <v>386</v>
      </c>
      <c r="T553" s="215" t="str">
        <f t="shared" si="80"/>
        <v>0107</v>
      </c>
      <c r="U553" s="215" t="e">
        <f>IF((G553=VLOOKUP(T553,#REF!,2,0)),1,0)</f>
        <v>#REF!</v>
      </c>
      <c r="V553">
        <f>SUMPRODUCT((B553=[1]Sheet1!$B:$B)*(G553=[1]Sheet1!$G:$G))</f>
        <v>3</v>
      </c>
      <c r="W553" t="e">
        <f>VLOOKUP(G553,#REF!,4,0)</f>
        <v>#REF!</v>
      </c>
      <c r="X553" t="e">
        <f>VLOOKUP(G553,#REF!,5,0)</f>
        <v>#REF!</v>
      </c>
      <c r="Y553" t="e">
        <f>VLOOKUP(G553,#REF!,6,0)</f>
        <v>#REF!</v>
      </c>
      <c r="Z553">
        <f>SUMPRODUCT((B553='[2]各校各专业人数 （防止重复'!$D:$D)*(G553='[2]各校各专业人数 （防止重复'!$G:$G))</f>
        <v>1</v>
      </c>
    </row>
    <row r="554" spans="1:26">
      <c r="A554">
        <f t="shared" si="81"/>
        <v>549</v>
      </c>
      <c r="B554" s="324" t="s">
        <v>358</v>
      </c>
      <c r="C554" s="205" t="s">
        <v>359</v>
      </c>
      <c r="D554" s="206" t="s">
        <v>32</v>
      </c>
      <c r="E554" s="206">
        <v>45</v>
      </c>
      <c r="F554" s="206" t="s">
        <v>302</v>
      </c>
      <c r="G554" s="206" t="s">
        <v>303</v>
      </c>
      <c r="H554" s="206"/>
      <c r="I554" s="206" t="s">
        <v>67</v>
      </c>
      <c r="J554" s="206">
        <v>3</v>
      </c>
      <c r="K554" s="206" t="s">
        <v>36</v>
      </c>
      <c r="L554" s="91" t="s">
        <v>68</v>
      </c>
      <c r="M554" s="206">
        <v>289</v>
      </c>
      <c r="N554" s="206">
        <v>123</v>
      </c>
      <c r="O554" s="214">
        <v>154</v>
      </c>
      <c r="P554" s="206">
        <v>695</v>
      </c>
      <c r="Q554" s="206">
        <v>275</v>
      </c>
      <c r="R554" s="206">
        <v>40</v>
      </c>
      <c r="S554" s="206" t="s">
        <v>387</v>
      </c>
      <c r="T554" s="215" t="str">
        <f t="shared" si="80"/>
        <v>0116</v>
      </c>
      <c r="U554" s="215" t="e">
        <f>IF((G554=VLOOKUP(T554,#REF!,2,0)),1,0)</f>
        <v>#REF!</v>
      </c>
      <c r="V554">
        <f>SUMPRODUCT((B554=[1]Sheet1!$B:$B)*(G554=[1]Sheet1!$G:$G))</f>
        <v>3</v>
      </c>
      <c r="W554" t="e">
        <f>VLOOKUP(G554,#REF!,4,0)</f>
        <v>#REF!</v>
      </c>
      <c r="X554" t="e">
        <f>VLOOKUP(G554,#REF!,5,0)</f>
        <v>#REF!</v>
      </c>
      <c r="Y554" t="e">
        <f>VLOOKUP(G554,#REF!,6,0)</f>
        <v>#REF!</v>
      </c>
      <c r="Z554">
        <f>SUMPRODUCT((B554='[2]各校各专业人数 （防止重复'!$D:$D)*(G554='[2]各校各专业人数 （防止重复'!$G:$G))</f>
        <v>1</v>
      </c>
    </row>
    <row r="555" ht="24" spans="1:26">
      <c r="A555">
        <f t="shared" si="81"/>
        <v>550</v>
      </c>
      <c r="B555" s="324" t="s">
        <v>358</v>
      </c>
      <c r="C555" s="205" t="s">
        <v>359</v>
      </c>
      <c r="D555" s="206" t="s">
        <v>32</v>
      </c>
      <c r="E555" s="206">
        <v>46</v>
      </c>
      <c r="F555" s="206" t="s">
        <v>71</v>
      </c>
      <c r="G555" s="206" t="s">
        <v>72</v>
      </c>
      <c r="H555" s="206"/>
      <c r="I555" s="206" t="s">
        <v>67</v>
      </c>
      <c r="J555" s="206">
        <v>3</v>
      </c>
      <c r="K555" s="206" t="s">
        <v>36</v>
      </c>
      <c r="L555" s="91" t="s">
        <v>68</v>
      </c>
      <c r="M555" s="206">
        <v>0</v>
      </c>
      <c r="N555" s="206">
        <v>9</v>
      </c>
      <c r="O555" s="214">
        <v>0</v>
      </c>
      <c r="P555" s="206">
        <v>44</v>
      </c>
      <c r="Q555" s="206">
        <v>44</v>
      </c>
      <c r="R555" s="206">
        <v>30</v>
      </c>
      <c r="S555" s="206" t="s">
        <v>386</v>
      </c>
      <c r="T555" s="215" t="str">
        <f t="shared" si="80"/>
        <v>0127</v>
      </c>
      <c r="U555" s="215" t="e">
        <f>IF((G555=VLOOKUP(T555,#REF!,2,0)),1,0)</f>
        <v>#REF!</v>
      </c>
      <c r="V555">
        <f>SUMPRODUCT((B555=[1]Sheet1!$B:$B)*(G555=[1]Sheet1!$G:$G))</f>
        <v>2</v>
      </c>
      <c r="W555" t="e">
        <f>VLOOKUP(G555,#REF!,4,0)</f>
        <v>#REF!</v>
      </c>
      <c r="X555" t="e">
        <f>VLOOKUP(G555,#REF!,5,0)</f>
        <v>#REF!</v>
      </c>
      <c r="Y555" t="e">
        <f>VLOOKUP(G555,#REF!,6,0)</f>
        <v>#REF!</v>
      </c>
      <c r="Z555">
        <f>SUMPRODUCT((B555='[2]各校各专业人数 （防止重复'!$D:$D)*(G555='[2]各校各专业人数 （防止重复'!$G:$G))</f>
        <v>1</v>
      </c>
    </row>
    <row r="556" ht="24" spans="1:26">
      <c r="A556">
        <f t="shared" si="81"/>
        <v>551</v>
      </c>
      <c r="B556" s="324" t="s">
        <v>358</v>
      </c>
      <c r="C556" s="205" t="s">
        <v>359</v>
      </c>
      <c r="D556" s="206" t="s">
        <v>32</v>
      </c>
      <c r="E556" s="206">
        <v>47</v>
      </c>
      <c r="F556" s="206" t="s">
        <v>241</v>
      </c>
      <c r="G556" s="206" t="s">
        <v>242</v>
      </c>
      <c r="H556" s="206"/>
      <c r="I556" s="206" t="s">
        <v>67</v>
      </c>
      <c r="J556" s="206">
        <v>3</v>
      </c>
      <c r="K556" s="206" t="s">
        <v>36</v>
      </c>
      <c r="L556" s="91" t="s">
        <v>68</v>
      </c>
      <c r="M556" s="206">
        <v>9</v>
      </c>
      <c r="N556" s="206">
        <v>0</v>
      </c>
      <c r="O556" s="214">
        <v>50</v>
      </c>
      <c r="P556" s="206">
        <v>8</v>
      </c>
      <c r="Q556" s="206">
        <v>0</v>
      </c>
      <c r="R556" s="206">
        <v>30</v>
      </c>
      <c r="S556" s="206" t="s">
        <v>386</v>
      </c>
      <c r="T556" s="215" t="str">
        <f t="shared" si="80"/>
        <v>0130</v>
      </c>
      <c r="U556" s="215" t="e">
        <f>IF((G556=VLOOKUP(T556,#REF!,2,0)),1,0)</f>
        <v>#REF!</v>
      </c>
      <c r="V556">
        <f>SUMPRODUCT((B556=[1]Sheet1!$B:$B)*(G556=[1]Sheet1!$G:$G))</f>
        <v>1</v>
      </c>
      <c r="W556" t="e">
        <f>VLOOKUP(G556,#REF!,4,0)</f>
        <v>#REF!</v>
      </c>
      <c r="X556" t="e">
        <f>VLOOKUP(G556,#REF!,5,0)</f>
        <v>#REF!</v>
      </c>
      <c r="Y556" t="e">
        <f>VLOOKUP(G556,#REF!,6,0)</f>
        <v>#REF!</v>
      </c>
      <c r="Z556">
        <f>SUMPRODUCT((B556='[2]各校各专业人数 （防止重复'!$D:$D)*(G556='[2]各校各专业人数 （防止重复'!$G:$G))</f>
        <v>1</v>
      </c>
    </row>
    <row r="557" ht="36" spans="1:26">
      <c r="A557">
        <f t="shared" ref="A557:A566" si="82">ROW()-5</f>
        <v>552</v>
      </c>
      <c r="B557" s="324" t="s">
        <v>358</v>
      </c>
      <c r="C557" s="205" t="s">
        <v>359</v>
      </c>
      <c r="D557" s="206" t="s">
        <v>32</v>
      </c>
      <c r="E557" s="206">
        <v>48</v>
      </c>
      <c r="F557" s="206" t="s">
        <v>73</v>
      </c>
      <c r="G557" s="206" t="s">
        <v>34</v>
      </c>
      <c r="H557" s="206"/>
      <c r="I557" s="206" t="s">
        <v>67</v>
      </c>
      <c r="J557" s="206">
        <v>3</v>
      </c>
      <c r="K557" s="206" t="s">
        <v>36</v>
      </c>
      <c r="L557" s="91" t="s">
        <v>68</v>
      </c>
      <c r="M557" s="206">
        <v>292</v>
      </c>
      <c r="N557" s="206">
        <v>194</v>
      </c>
      <c r="O557" s="214">
        <v>339</v>
      </c>
      <c r="P557" s="206">
        <v>724</v>
      </c>
      <c r="Q557" s="206">
        <v>198</v>
      </c>
      <c r="R557" s="206">
        <v>100</v>
      </c>
      <c r="S557" s="206" t="s">
        <v>388</v>
      </c>
      <c r="T557" s="215" t="str">
        <f t="shared" si="80"/>
        <v>0203</v>
      </c>
      <c r="U557" s="215" t="e">
        <f>IF((G557=VLOOKUP(T557,#REF!,2,0)),1,0)</f>
        <v>#REF!</v>
      </c>
      <c r="V557">
        <f>SUMPRODUCT((B557=[1]Sheet1!$B:$B)*(G557=[1]Sheet1!$G:$G))</f>
        <v>6</v>
      </c>
      <c r="W557" t="e">
        <f>VLOOKUP(G557,#REF!,4,0)</f>
        <v>#REF!</v>
      </c>
      <c r="X557" t="e">
        <f>VLOOKUP(G557,#REF!,5,0)</f>
        <v>#REF!</v>
      </c>
      <c r="Y557" t="e">
        <f>VLOOKUP(G557,#REF!,6,0)</f>
        <v>#REF!</v>
      </c>
      <c r="Z557">
        <f>SUMPRODUCT((B557='[2]各校各专业人数 （防止重复'!$D:$D)*(G557='[2]各校各专业人数 （防止重复'!$G:$G))</f>
        <v>1</v>
      </c>
    </row>
    <row r="558" ht="72" spans="1:26">
      <c r="A558">
        <f t="shared" si="82"/>
        <v>553</v>
      </c>
      <c r="B558" s="324" t="s">
        <v>358</v>
      </c>
      <c r="C558" s="205" t="s">
        <v>359</v>
      </c>
      <c r="D558" s="206" t="s">
        <v>32</v>
      </c>
      <c r="E558" s="206">
        <v>49</v>
      </c>
      <c r="F558" s="206" t="s">
        <v>74</v>
      </c>
      <c r="G558" s="206" t="s">
        <v>75</v>
      </c>
      <c r="H558" s="206" t="s">
        <v>389</v>
      </c>
      <c r="I558" s="206" t="s">
        <v>67</v>
      </c>
      <c r="J558" s="206">
        <v>3</v>
      </c>
      <c r="K558" s="206" t="s">
        <v>36</v>
      </c>
      <c r="L558" s="91" t="s">
        <v>68</v>
      </c>
      <c r="M558" s="206">
        <v>0</v>
      </c>
      <c r="N558" s="206">
        <v>97</v>
      </c>
      <c r="O558" s="214">
        <v>58</v>
      </c>
      <c r="P558" s="206">
        <v>86</v>
      </c>
      <c r="Q558" s="206">
        <v>0</v>
      </c>
      <c r="R558" s="206">
        <v>80</v>
      </c>
      <c r="S558" s="206" t="s">
        <v>386</v>
      </c>
      <c r="T558" s="215" t="str">
        <f t="shared" si="80"/>
        <v>0301</v>
      </c>
      <c r="U558" s="215" t="e">
        <f>IF((G558=VLOOKUP(T558,#REF!,2,0)),1,0)</f>
        <v>#REF!</v>
      </c>
      <c r="V558">
        <f>SUMPRODUCT((B558=[1]Sheet1!$B:$B)*(G558=[1]Sheet1!$G:$G))</f>
        <v>1</v>
      </c>
      <c r="W558" t="e">
        <f>VLOOKUP(G558,#REF!,4,0)</f>
        <v>#REF!</v>
      </c>
      <c r="X558" t="e">
        <f>VLOOKUP(G558,#REF!,5,0)</f>
        <v>#REF!</v>
      </c>
      <c r="Y558" t="e">
        <f>VLOOKUP(G558,#REF!,6,0)</f>
        <v>#REF!</v>
      </c>
      <c r="Z558">
        <f>SUMPRODUCT((B558='[2]各校各专业人数 （防止重复'!$D:$D)*(G558='[2]各校各专业人数 （防止重复'!$G:$G))</f>
        <v>1</v>
      </c>
    </row>
    <row r="559" ht="24" spans="1:26">
      <c r="A559">
        <f t="shared" si="82"/>
        <v>554</v>
      </c>
      <c r="B559" s="324" t="s">
        <v>358</v>
      </c>
      <c r="C559" s="205" t="s">
        <v>359</v>
      </c>
      <c r="D559" s="206" t="s">
        <v>32</v>
      </c>
      <c r="E559" s="206">
        <v>50</v>
      </c>
      <c r="F559" s="206" t="s">
        <v>146</v>
      </c>
      <c r="G559" s="206" t="s">
        <v>147</v>
      </c>
      <c r="H559" s="206" t="s">
        <v>390</v>
      </c>
      <c r="I559" s="206" t="s">
        <v>67</v>
      </c>
      <c r="J559" s="206">
        <v>3</v>
      </c>
      <c r="K559" s="206" t="s">
        <v>36</v>
      </c>
      <c r="L559" s="91" t="s">
        <v>68</v>
      </c>
      <c r="M559" s="206">
        <v>35</v>
      </c>
      <c r="N559" s="206">
        <v>51</v>
      </c>
      <c r="O559" s="214">
        <v>60</v>
      </c>
      <c r="P559" s="206">
        <v>120</v>
      </c>
      <c r="Q559" s="206">
        <v>50</v>
      </c>
      <c r="R559" s="206">
        <v>40</v>
      </c>
      <c r="S559" s="206" t="s">
        <v>386</v>
      </c>
      <c r="T559" s="215" t="str">
        <f t="shared" si="80"/>
        <v>0306</v>
      </c>
      <c r="U559" s="215" t="e">
        <f>IF((G559=VLOOKUP(T559,#REF!,2,0)),1,0)</f>
        <v>#REF!</v>
      </c>
      <c r="V559">
        <f>SUMPRODUCT((B559=[1]Sheet1!$B:$B)*(G559=[1]Sheet1!$G:$G))</f>
        <v>2</v>
      </c>
      <c r="W559" t="e">
        <f>VLOOKUP(G559,#REF!,4,0)</f>
        <v>#REF!</v>
      </c>
      <c r="X559" t="e">
        <f>VLOOKUP(G559,#REF!,5,0)</f>
        <v>#REF!</v>
      </c>
      <c r="Y559" t="e">
        <f>VLOOKUP(G559,#REF!,6,0)</f>
        <v>#REF!</v>
      </c>
      <c r="Z559">
        <f>SUMPRODUCT((B559='[2]各校各专业人数 （防止重复'!$D:$D)*(G559='[2]各校各专业人数 （防止重复'!$G:$G))</f>
        <v>1</v>
      </c>
    </row>
    <row r="560" ht="24" spans="1:26">
      <c r="A560">
        <f t="shared" si="82"/>
        <v>555</v>
      </c>
      <c r="B560" s="324" t="s">
        <v>358</v>
      </c>
      <c r="C560" s="205" t="s">
        <v>359</v>
      </c>
      <c r="D560" s="206" t="s">
        <v>32</v>
      </c>
      <c r="E560" s="206">
        <v>51</v>
      </c>
      <c r="F560" s="206" t="s">
        <v>81</v>
      </c>
      <c r="G560" s="206" t="s">
        <v>56</v>
      </c>
      <c r="H560" s="206"/>
      <c r="I560" s="206" t="s">
        <v>67</v>
      </c>
      <c r="J560" s="206">
        <v>3</v>
      </c>
      <c r="K560" s="206" t="s">
        <v>36</v>
      </c>
      <c r="L560" s="91" t="s">
        <v>68</v>
      </c>
      <c r="M560" s="206">
        <v>130</v>
      </c>
      <c r="N560" s="206">
        <v>78</v>
      </c>
      <c r="O560" s="214">
        <v>64</v>
      </c>
      <c r="P560" s="206">
        <v>323</v>
      </c>
      <c r="Q560" s="206">
        <v>99</v>
      </c>
      <c r="R560" s="206">
        <v>40</v>
      </c>
      <c r="S560" s="206" t="s">
        <v>386</v>
      </c>
      <c r="T560" s="215" t="str">
        <f t="shared" si="80"/>
        <v>0403</v>
      </c>
      <c r="U560" s="215" t="e">
        <f>IF((G560=VLOOKUP(T560,#REF!,2,0)),1,0)</f>
        <v>#REF!</v>
      </c>
      <c r="V560">
        <f>SUMPRODUCT((B560=[1]Sheet1!$B:$B)*(G560=[1]Sheet1!$G:$G))</f>
        <v>3</v>
      </c>
      <c r="W560" t="e">
        <f>VLOOKUP(G560,#REF!,4,0)</f>
        <v>#REF!</v>
      </c>
      <c r="X560" t="e">
        <f>VLOOKUP(G560,#REF!,5,0)</f>
        <v>#REF!</v>
      </c>
      <c r="Y560" t="e">
        <f>VLOOKUP(G560,#REF!,6,0)</f>
        <v>#REF!</v>
      </c>
      <c r="Z560">
        <f>SUMPRODUCT((B560='[2]各校各专业人数 （防止重复'!$D:$D)*(G560='[2]各校各专业人数 （防止重复'!$G:$G))</f>
        <v>1</v>
      </c>
    </row>
    <row r="561" ht="24" spans="1:26">
      <c r="A561">
        <f t="shared" si="82"/>
        <v>556</v>
      </c>
      <c r="B561" s="324" t="s">
        <v>358</v>
      </c>
      <c r="C561" s="205" t="s">
        <v>359</v>
      </c>
      <c r="D561" s="206" t="s">
        <v>32</v>
      </c>
      <c r="E561" s="206">
        <v>52</v>
      </c>
      <c r="F561" s="206" t="s">
        <v>182</v>
      </c>
      <c r="G561" s="206" t="s">
        <v>183</v>
      </c>
      <c r="H561" s="206"/>
      <c r="I561" s="206" t="s">
        <v>67</v>
      </c>
      <c r="J561" s="206">
        <v>3</v>
      </c>
      <c r="K561" s="206" t="s">
        <v>36</v>
      </c>
      <c r="L561" s="91" t="s">
        <v>68</v>
      </c>
      <c r="M561" s="206">
        <v>8</v>
      </c>
      <c r="N561" s="206">
        <v>7</v>
      </c>
      <c r="O561" s="214">
        <v>5</v>
      </c>
      <c r="P561" s="206">
        <v>13</v>
      </c>
      <c r="Q561" s="206">
        <v>6</v>
      </c>
      <c r="R561" s="206">
        <v>40</v>
      </c>
      <c r="S561" s="206" t="s">
        <v>386</v>
      </c>
      <c r="T561" s="215" t="str">
        <f t="shared" si="80"/>
        <v>0405</v>
      </c>
      <c r="U561" s="215" t="e">
        <f>IF((G561=VLOOKUP(T561,#REF!,2,0)),1,0)</f>
        <v>#REF!</v>
      </c>
      <c r="V561">
        <f>SUMPRODUCT((B561=[1]Sheet1!$B:$B)*(G561=[1]Sheet1!$G:$G))</f>
        <v>2</v>
      </c>
      <c r="W561" t="e">
        <f>VLOOKUP(G561,#REF!,4,0)</f>
        <v>#REF!</v>
      </c>
      <c r="X561" t="e">
        <f>VLOOKUP(G561,#REF!,5,0)</f>
        <v>#REF!</v>
      </c>
      <c r="Y561" t="e">
        <f>VLOOKUP(G561,#REF!,6,0)</f>
        <v>#REF!</v>
      </c>
      <c r="Z561">
        <f>SUMPRODUCT((B561='[2]各校各专业人数 （防止重复'!$D:$D)*(G561='[2]各校各专业人数 （防止重复'!$G:$G))</f>
        <v>1</v>
      </c>
    </row>
    <row r="562" ht="24" spans="1:26">
      <c r="A562">
        <f t="shared" si="82"/>
        <v>557</v>
      </c>
      <c r="B562" s="324" t="s">
        <v>358</v>
      </c>
      <c r="C562" s="205" t="s">
        <v>359</v>
      </c>
      <c r="D562" s="206" t="s">
        <v>32</v>
      </c>
      <c r="E562" s="206">
        <v>53</v>
      </c>
      <c r="F562" s="206" t="s">
        <v>354</v>
      </c>
      <c r="G562" s="206" t="s">
        <v>355</v>
      </c>
      <c r="H562" s="206"/>
      <c r="I562" s="206" t="s">
        <v>67</v>
      </c>
      <c r="J562" s="206">
        <v>3</v>
      </c>
      <c r="K562" s="206" t="s">
        <v>36</v>
      </c>
      <c r="L562" s="91" t="s">
        <v>68</v>
      </c>
      <c r="M562" s="206">
        <v>12</v>
      </c>
      <c r="N562" s="206">
        <v>0</v>
      </c>
      <c r="O562" s="214">
        <v>7</v>
      </c>
      <c r="P562" s="206">
        <v>17</v>
      </c>
      <c r="Q562" s="206">
        <v>7</v>
      </c>
      <c r="R562" s="206">
        <v>40</v>
      </c>
      <c r="S562" s="206" t="s">
        <v>386</v>
      </c>
      <c r="T562" s="215" t="str">
        <f t="shared" si="80"/>
        <v>0406</v>
      </c>
      <c r="U562" s="215" t="e">
        <f>IF((G562=VLOOKUP(T562,#REF!,2,0)),1,0)</f>
        <v>#REF!</v>
      </c>
      <c r="V562">
        <f>SUMPRODUCT((B562=[1]Sheet1!$B:$B)*(G562=[1]Sheet1!$G:$G))</f>
        <v>2</v>
      </c>
      <c r="W562" t="e">
        <f>VLOOKUP(G562,#REF!,4,0)</f>
        <v>#REF!</v>
      </c>
      <c r="X562" t="e">
        <f>VLOOKUP(G562,#REF!,5,0)</f>
        <v>#REF!</v>
      </c>
      <c r="Y562" t="e">
        <f>VLOOKUP(G562,#REF!,6,0)</f>
        <v>#REF!</v>
      </c>
      <c r="Z562">
        <f>SUMPRODUCT((B562='[2]各校各专业人数 （防止重复'!$D:$D)*(G562='[2]各校各专业人数 （防止重复'!$G:$G))</f>
        <v>1</v>
      </c>
    </row>
    <row r="563" ht="36" spans="1:26">
      <c r="A563">
        <f t="shared" si="82"/>
        <v>558</v>
      </c>
      <c r="B563" s="324" t="s">
        <v>358</v>
      </c>
      <c r="C563" s="205" t="s">
        <v>359</v>
      </c>
      <c r="D563" s="206" t="s">
        <v>32</v>
      </c>
      <c r="E563" s="206">
        <v>54</v>
      </c>
      <c r="F563" s="206" t="s">
        <v>391</v>
      </c>
      <c r="G563" s="206" t="s">
        <v>392</v>
      </c>
      <c r="H563" s="206"/>
      <c r="I563" s="206" t="s">
        <v>67</v>
      </c>
      <c r="J563" s="206">
        <v>3</v>
      </c>
      <c r="K563" s="206" t="s">
        <v>36</v>
      </c>
      <c r="L563" s="91" t="s">
        <v>68</v>
      </c>
      <c r="M563" s="206">
        <v>23</v>
      </c>
      <c r="N563" s="206">
        <v>22</v>
      </c>
      <c r="O563" s="214">
        <v>25</v>
      </c>
      <c r="P563" s="206">
        <v>56</v>
      </c>
      <c r="Q563" s="206">
        <v>15</v>
      </c>
      <c r="R563" s="206">
        <v>30</v>
      </c>
      <c r="S563" s="206" t="s">
        <v>393</v>
      </c>
      <c r="T563" s="215" t="str">
        <f t="shared" si="80"/>
        <v>0430</v>
      </c>
      <c r="U563" s="215" t="e">
        <f>IF((G563=VLOOKUP(T563,#REF!,2,0)),1,0)</f>
        <v>#REF!</v>
      </c>
      <c r="V563">
        <f>SUMPRODUCT((B563=[1]Sheet1!$B:$B)*(G563=[1]Sheet1!$G:$G))</f>
        <v>1</v>
      </c>
      <c r="W563" t="e">
        <f>VLOOKUP(G563,#REF!,4,0)</f>
        <v>#REF!</v>
      </c>
      <c r="X563" t="e">
        <f>VLOOKUP(G563,#REF!,5,0)</f>
        <v>#REF!</v>
      </c>
      <c r="Y563" t="e">
        <f>VLOOKUP(G563,#REF!,6,0)</f>
        <v>#REF!</v>
      </c>
      <c r="Z563">
        <f>SUMPRODUCT((B563='[2]各校各专业人数 （防止重复'!$D:$D)*(G563='[2]各校各专业人数 （防止重复'!$G:$G))</f>
        <v>1</v>
      </c>
    </row>
    <row r="564" ht="36" spans="1:26">
      <c r="A564">
        <f t="shared" si="82"/>
        <v>559</v>
      </c>
      <c r="B564" s="324" t="s">
        <v>358</v>
      </c>
      <c r="C564" s="205" t="s">
        <v>359</v>
      </c>
      <c r="D564" s="206" t="s">
        <v>32</v>
      </c>
      <c r="E564" s="206">
        <v>55</v>
      </c>
      <c r="F564" s="206" t="s">
        <v>259</v>
      </c>
      <c r="G564" s="206" t="s">
        <v>260</v>
      </c>
      <c r="H564" s="206"/>
      <c r="I564" s="206" t="s">
        <v>67</v>
      </c>
      <c r="J564" s="206">
        <v>3</v>
      </c>
      <c r="K564" s="206" t="s">
        <v>36</v>
      </c>
      <c r="L564" s="91" t="s">
        <v>68</v>
      </c>
      <c r="M564" s="206">
        <v>23</v>
      </c>
      <c r="N564" s="206">
        <v>11</v>
      </c>
      <c r="O564" s="214">
        <v>20</v>
      </c>
      <c r="P564" s="206">
        <v>44</v>
      </c>
      <c r="Q564" s="206">
        <v>11</v>
      </c>
      <c r="R564" s="206">
        <v>20</v>
      </c>
      <c r="S564" s="206" t="s">
        <v>393</v>
      </c>
      <c r="T564" s="215" t="str">
        <f t="shared" si="80"/>
        <v>0431</v>
      </c>
      <c r="U564" s="215" t="e">
        <f>IF((G564=VLOOKUP(T564,#REF!,2,0)),1,0)</f>
        <v>#REF!</v>
      </c>
      <c r="V564">
        <f>SUMPRODUCT((B564=[1]Sheet1!$B:$B)*(G564=[1]Sheet1!$G:$G))</f>
        <v>1</v>
      </c>
      <c r="W564" t="e">
        <f>VLOOKUP(G564,#REF!,4,0)</f>
        <v>#REF!</v>
      </c>
      <c r="X564" t="e">
        <f>VLOOKUP(G564,#REF!,5,0)</f>
        <v>#REF!</v>
      </c>
      <c r="Y564" t="e">
        <f>VLOOKUP(G564,#REF!,6,0)</f>
        <v>#REF!</v>
      </c>
      <c r="Z564">
        <f>SUMPRODUCT((B564='[2]各校各专业人数 （防止重复'!$D:$D)*(G564='[2]各校各专业人数 （防止重复'!$G:$G))</f>
        <v>1</v>
      </c>
    </row>
    <row r="565" ht="24" spans="1:26">
      <c r="A565">
        <f t="shared" si="82"/>
        <v>560</v>
      </c>
      <c r="B565" s="324" t="s">
        <v>358</v>
      </c>
      <c r="C565" s="205" t="s">
        <v>359</v>
      </c>
      <c r="D565" s="206" t="s">
        <v>32</v>
      </c>
      <c r="E565" s="206">
        <v>56</v>
      </c>
      <c r="F565" s="206" t="s">
        <v>82</v>
      </c>
      <c r="G565" s="206" t="s">
        <v>83</v>
      </c>
      <c r="H565" s="206"/>
      <c r="I565" s="206" t="s">
        <v>67</v>
      </c>
      <c r="J565" s="206">
        <v>3</v>
      </c>
      <c r="K565" s="206" t="s">
        <v>36</v>
      </c>
      <c r="L565" s="91" t="s">
        <v>68</v>
      </c>
      <c r="M565" s="206">
        <v>230</v>
      </c>
      <c r="N565" s="206">
        <v>82</v>
      </c>
      <c r="O565" s="214">
        <v>297</v>
      </c>
      <c r="P565" s="206">
        <v>666</v>
      </c>
      <c r="Q565" s="206">
        <v>165</v>
      </c>
      <c r="R565" s="206">
        <v>80</v>
      </c>
      <c r="S565" s="206" t="s">
        <v>386</v>
      </c>
      <c r="T565" s="215" t="str">
        <f t="shared" si="80"/>
        <v>0435</v>
      </c>
      <c r="U565" s="215" t="e">
        <f>IF((G565=VLOOKUP(T565,#REF!,2,0)),1,0)</f>
        <v>#REF!</v>
      </c>
      <c r="V565">
        <f>SUMPRODUCT((B565=[1]Sheet1!$B:$B)*(G565=[1]Sheet1!$G:$G))</f>
        <v>3</v>
      </c>
      <c r="W565" t="e">
        <f>VLOOKUP(G565,#REF!,4,0)</f>
        <v>#REF!</v>
      </c>
      <c r="X565" t="e">
        <f>VLOOKUP(G565,#REF!,5,0)</f>
        <v>#REF!</v>
      </c>
      <c r="Y565" t="e">
        <f>VLOOKUP(G565,#REF!,6,0)</f>
        <v>#REF!</v>
      </c>
      <c r="Z565">
        <f>SUMPRODUCT((B565='[2]各校各专业人数 （防止重复'!$D:$D)*(G565='[2]各校各专业人数 （防止重复'!$G:$G))</f>
        <v>1</v>
      </c>
    </row>
    <row r="566" ht="24" spans="1:26">
      <c r="A566">
        <f t="shared" si="82"/>
        <v>561</v>
      </c>
      <c r="B566" s="324" t="s">
        <v>358</v>
      </c>
      <c r="C566" s="205" t="s">
        <v>359</v>
      </c>
      <c r="D566" s="206" t="s">
        <v>32</v>
      </c>
      <c r="E566" s="206">
        <v>57</v>
      </c>
      <c r="F566" s="206" t="s">
        <v>199</v>
      </c>
      <c r="G566" s="206" t="s">
        <v>200</v>
      </c>
      <c r="H566" s="206"/>
      <c r="I566" s="206" t="s">
        <v>67</v>
      </c>
      <c r="J566" s="206">
        <v>3</v>
      </c>
      <c r="K566" s="206" t="s">
        <v>36</v>
      </c>
      <c r="L566" s="91" t="s">
        <v>68</v>
      </c>
      <c r="M566" s="206">
        <v>0</v>
      </c>
      <c r="N566" s="206">
        <v>0</v>
      </c>
      <c r="O566" s="214">
        <v>33</v>
      </c>
      <c r="P566" s="206">
        <v>0</v>
      </c>
      <c r="Q566" s="206">
        <v>0</v>
      </c>
      <c r="R566" s="206">
        <v>40</v>
      </c>
      <c r="S566" s="206" t="s">
        <v>386</v>
      </c>
      <c r="T566" s="215" t="str">
        <f t="shared" si="80"/>
        <v>0132</v>
      </c>
      <c r="U566" s="215" t="e">
        <f>IF((G566=VLOOKUP(T566,#REF!,2,0)),1,0)</f>
        <v>#REF!</v>
      </c>
      <c r="V566">
        <f>SUMPRODUCT((B566=[1]Sheet1!$B:$B)*(G566=[1]Sheet1!$G:$G))</f>
        <v>1</v>
      </c>
      <c r="W566" t="e">
        <f>VLOOKUP(G566,#REF!,4,0)</f>
        <v>#REF!</v>
      </c>
      <c r="X566" t="e">
        <f>VLOOKUP(G566,#REF!,5,0)</f>
        <v>#REF!</v>
      </c>
      <c r="Y566" t="e">
        <f>VLOOKUP(G566,#REF!,6,0)</f>
        <v>#REF!</v>
      </c>
      <c r="Z566">
        <f>SUMPRODUCT((B566='[2]各校各专业人数 （防止重复'!$D:$D)*(G566='[2]各校各专业人数 （防止重复'!$G:$G))</f>
        <v>1</v>
      </c>
    </row>
    <row r="567" ht="24" spans="1:26">
      <c r="A567">
        <f t="shared" ref="A567:A576" si="83">ROW()-5</f>
        <v>562</v>
      </c>
      <c r="B567" s="324" t="s">
        <v>358</v>
      </c>
      <c r="C567" s="205" t="s">
        <v>359</v>
      </c>
      <c r="D567" s="206" t="s">
        <v>32</v>
      </c>
      <c r="E567" s="206">
        <v>58</v>
      </c>
      <c r="F567" s="206" t="s">
        <v>84</v>
      </c>
      <c r="G567" s="206" t="s">
        <v>85</v>
      </c>
      <c r="H567" s="206"/>
      <c r="I567" s="206" t="s">
        <v>67</v>
      </c>
      <c r="J567" s="206">
        <v>3</v>
      </c>
      <c r="K567" s="206" t="s">
        <v>36</v>
      </c>
      <c r="L567" s="91" t="s">
        <v>68</v>
      </c>
      <c r="M567" s="206">
        <v>0</v>
      </c>
      <c r="N567" s="206">
        <v>37</v>
      </c>
      <c r="O567" s="214">
        <v>136</v>
      </c>
      <c r="P567" s="206">
        <v>34</v>
      </c>
      <c r="Q567" s="206">
        <v>0</v>
      </c>
      <c r="R567" s="206">
        <v>40</v>
      </c>
      <c r="S567" s="206" t="s">
        <v>386</v>
      </c>
      <c r="T567" s="215" t="str">
        <f t="shared" si="80"/>
        <v>0439</v>
      </c>
      <c r="U567" s="215" t="e">
        <f>IF((G567=VLOOKUP(T567,#REF!,2,0)),1,0)</f>
        <v>#REF!</v>
      </c>
      <c r="V567">
        <f>SUMPRODUCT((B567=[1]Sheet1!$B:$B)*(G567=[1]Sheet1!$G:$G))</f>
        <v>1</v>
      </c>
      <c r="W567" t="e">
        <f>VLOOKUP(G567,#REF!,4,0)</f>
        <v>#REF!</v>
      </c>
      <c r="X567" t="e">
        <f>VLOOKUP(G567,#REF!,5,0)</f>
        <v>#REF!</v>
      </c>
      <c r="Y567" t="e">
        <f>VLOOKUP(G567,#REF!,6,0)</f>
        <v>#REF!</v>
      </c>
      <c r="Z567">
        <f>SUMPRODUCT((B567='[2]各校各专业人数 （防止重复'!$D:$D)*(G567='[2]各校各专业人数 （防止重复'!$G:$G))</f>
        <v>1</v>
      </c>
    </row>
    <row r="568" ht="24" spans="1:26">
      <c r="A568">
        <f t="shared" si="83"/>
        <v>563</v>
      </c>
      <c r="B568" s="324" t="s">
        <v>358</v>
      </c>
      <c r="C568" s="205" t="s">
        <v>359</v>
      </c>
      <c r="D568" s="206" t="s">
        <v>32</v>
      </c>
      <c r="E568" s="206">
        <v>59</v>
      </c>
      <c r="F568" s="206" t="s">
        <v>180</v>
      </c>
      <c r="G568" s="206" t="s">
        <v>181</v>
      </c>
      <c r="H568" s="206"/>
      <c r="I568" s="206" t="s">
        <v>67</v>
      </c>
      <c r="J568" s="206">
        <v>3</v>
      </c>
      <c r="K568" s="206" t="s">
        <v>36</v>
      </c>
      <c r="L568" s="91" t="s">
        <v>68</v>
      </c>
      <c r="M568" s="206">
        <v>9</v>
      </c>
      <c r="N568" s="206">
        <v>27</v>
      </c>
      <c r="O568" s="214">
        <v>22</v>
      </c>
      <c r="P568" s="206">
        <v>58</v>
      </c>
      <c r="Q568" s="206">
        <v>24</v>
      </c>
      <c r="R568" s="206">
        <v>40</v>
      </c>
      <c r="S568" s="206" t="s">
        <v>386</v>
      </c>
      <c r="T568" s="215" t="str">
        <f t="shared" si="80"/>
        <v>0444</v>
      </c>
      <c r="U568" s="215" t="e">
        <f>IF((G568=VLOOKUP(T568,#REF!,2,0)),1,0)</f>
        <v>#REF!</v>
      </c>
      <c r="V568">
        <f>SUMPRODUCT((B568=[1]Sheet1!$B:$B)*(G568=[1]Sheet1!$G:$G))</f>
        <v>2</v>
      </c>
      <c r="W568" t="e">
        <f>VLOOKUP(G568,#REF!,4,0)</f>
        <v>#REF!</v>
      </c>
      <c r="X568" t="e">
        <f>VLOOKUP(G568,#REF!,5,0)</f>
        <v>#REF!</v>
      </c>
      <c r="Y568" t="e">
        <f>VLOOKUP(G568,#REF!,6,0)</f>
        <v>#REF!</v>
      </c>
      <c r="Z568">
        <f>SUMPRODUCT((B568='[2]各校各专业人数 （防止重复'!$D:$D)*(G568='[2]各校各专业人数 （防止重复'!$G:$G))</f>
        <v>1</v>
      </c>
    </row>
    <row r="569" ht="24" spans="1:26">
      <c r="A569">
        <f t="shared" si="83"/>
        <v>564</v>
      </c>
      <c r="B569" s="324" t="s">
        <v>358</v>
      </c>
      <c r="C569" s="205" t="s">
        <v>359</v>
      </c>
      <c r="D569" s="206" t="s">
        <v>32</v>
      </c>
      <c r="E569" s="206">
        <v>60</v>
      </c>
      <c r="F569" s="206" t="s">
        <v>86</v>
      </c>
      <c r="G569" s="206" t="s">
        <v>87</v>
      </c>
      <c r="H569" s="206"/>
      <c r="I569" s="206" t="s">
        <v>67</v>
      </c>
      <c r="J569" s="206">
        <v>3</v>
      </c>
      <c r="K569" s="206" t="s">
        <v>36</v>
      </c>
      <c r="L569" s="91" t="s">
        <v>68</v>
      </c>
      <c r="M569" s="206">
        <v>199</v>
      </c>
      <c r="N569" s="206">
        <v>111</v>
      </c>
      <c r="O569" s="214">
        <v>179</v>
      </c>
      <c r="P569" s="206">
        <v>466</v>
      </c>
      <c r="Q569" s="206">
        <v>120</v>
      </c>
      <c r="R569" s="206">
        <v>100</v>
      </c>
      <c r="S569" s="206" t="s">
        <v>386</v>
      </c>
      <c r="T569" s="215" t="str">
        <f t="shared" si="80"/>
        <v>0501</v>
      </c>
      <c r="U569" s="215" t="e">
        <f>IF((G569=VLOOKUP(T569,#REF!,2,0)),1,0)</f>
        <v>#REF!</v>
      </c>
      <c r="V569">
        <f>SUMPRODUCT((B569=[1]Sheet1!$B:$B)*(G569=[1]Sheet1!$G:$G))</f>
        <v>3</v>
      </c>
      <c r="W569" t="e">
        <f>VLOOKUP(G569,#REF!,4,0)</f>
        <v>#REF!</v>
      </c>
      <c r="X569" t="e">
        <f>VLOOKUP(G569,#REF!,5,0)</f>
        <v>#REF!</v>
      </c>
      <c r="Y569" t="e">
        <f>VLOOKUP(G569,#REF!,6,0)</f>
        <v>#REF!</v>
      </c>
      <c r="Z569">
        <f>SUMPRODUCT((B569='[2]各校各专业人数 （防止重复'!$D:$D)*(G569='[2]各校各专业人数 （防止重复'!$G:$G))</f>
        <v>1</v>
      </c>
    </row>
    <row r="570" ht="24" spans="1:26">
      <c r="A570">
        <f t="shared" si="83"/>
        <v>565</v>
      </c>
      <c r="B570" s="324" t="s">
        <v>358</v>
      </c>
      <c r="C570" s="205" t="s">
        <v>359</v>
      </c>
      <c r="D570" s="206" t="s">
        <v>32</v>
      </c>
      <c r="E570" s="206">
        <v>61</v>
      </c>
      <c r="F570" s="206" t="s">
        <v>306</v>
      </c>
      <c r="G570" s="206" t="s">
        <v>300</v>
      </c>
      <c r="H570" s="206"/>
      <c r="I570" s="206" t="s">
        <v>67</v>
      </c>
      <c r="J570" s="206">
        <v>3</v>
      </c>
      <c r="K570" s="206" t="s">
        <v>36</v>
      </c>
      <c r="L570" s="91" t="s">
        <v>68</v>
      </c>
      <c r="M570" s="206">
        <v>30</v>
      </c>
      <c r="N570" s="206">
        <v>22</v>
      </c>
      <c r="O570" s="214">
        <v>32</v>
      </c>
      <c r="P570" s="206">
        <v>53</v>
      </c>
      <c r="Q570" s="206">
        <v>11</v>
      </c>
      <c r="R570" s="206">
        <v>50</v>
      </c>
      <c r="S570" s="206" t="s">
        <v>386</v>
      </c>
      <c r="T570" s="215" t="str">
        <f t="shared" si="80"/>
        <v>0502</v>
      </c>
      <c r="U570" s="215" t="e">
        <f>IF((G570=VLOOKUP(T570,#REF!,2,0)),1,0)</f>
        <v>#REF!</v>
      </c>
      <c r="V570">
        <f>SUMPRODUCT((B570=[1]Sheet1!$B:$B)*(G570=[1]Sheet1!$G:$G))</f>
        <v>2</v>
      </c>
      <c r="W570" t="e">
        <f>VLOOKUP(G570,#REF!,4,0)</f>
        <v>#REF!</v>
      </c>
      <c r="X570" t="e">
        <f>VLOOKUP(G570,#REF!,5,0)</f>
        <v>#REF!</v>
      </c>
      <c r="Y570" t="e">
        <f>VLOOKUP(G570,#REF!,6,0)</f>
        <v>#REF!</v>
      </c>
      <c r="Z570">
        <f>SUMPRODUCT((B570='[2]各校各专业人数 （防止重复'!$D:$D)*(G570='[2]各校各专业人数 （防止重复'!$G:$G))</f>
        <v>1</v>
      </c>
    </row>
    <row r="571" ht="24" spans="1:26">
      <c r="A571">
        <f t="shared" si="83"/>
        <v>566</v>
      </c>
      <c r="B571" s="324" t="s">
        <v>358</v>
      </c>
      <c r="C571" s="205" t="s">
        <v>359</v>
      </c>
      <c r="D571" s="206" t="s">
        <v>32</v>
      </c>
      <c r="E571" s="206">
        <v>62</v>
      </c>
      <c r="F571" s="206" t="s">
        <v>88</v>
      </c>
      <c r="G571" s="206" t="s">
        <v>89</v>
      </c>
      <c r="H571" s="206"/>
      <c r="I571" s="206" t="s">
        <v>67</v>
      </c>
      <c r="J571" s="206">
        <v>3</v>
      </c>
      <c r="K571" s="206" t="s">
        <v>36</v>
      </c>
      <c r="L571" s="91" t="s">
        <v>68</v>
      </c>
      <c r="M571" s="206">
        <v>124</v>
      </c>
      <c r="N571" s="206">
        <v>60</v>
      </c>
      <c r="O571" s="214">
        <v>156</v>
      </c>
      <c r="P571" s="206">
        <v>353</v>
      </c>
      <c r="Q571" s="206">
        <v>77</v>
      </c>
      <c r="R571" s="206">
        <v>100</v>
      </c>
      <c r="S571" s="206" t="s">
        <v>386</v>
      </c>
      <c r="T571" s="215" t="str">
        <f t="shared" si="80"/>
        <v>0503</v>
      </c>
      <c r="U571" s="215" t="e">
        <f>IF((G571=VLOOKUP(T571,#REF!,2,0)),1,0)</f>
        <v>#REF!</v>
      </c>
      <c r="V571">
        <f>SUMPRODUCT((B571=[1]Sheet1!$B:$B)*(G571=[1]Sheet1!$G:$G))</f>
        <v>2</v>
      </c>
      <c r="W571" t="e">
        <f>VLOOKUP(G571,#REF!,4,0)</f>
        <v>#REF!</v>
      </c>
      <c r="X571" t="e">
        <f>VLOOKUP(G571,#REF!,5,0)</f>
        <v>#REF!</v>
      </c>
      <c r="Y571" t="e">
        <f>VLOOKUP(G571,#REF!,6,0)</f>
        <v>#REF!</v>
      </c>
      <c r="Z571">
        <f>SUMPRODUCT((B571='[2]各校各专业人数 （防止重复'!$D:$D)*(G571='[2]各校各专业人数 （防止重复'!$G:$G))</f>
        <v>1</v>
      </c>
    </row>
    <row r="572" ht="24" spans="1:26">
      <c r="A572">
        <f t="shared" si="83"/>
        <v>567</v>
      </c>
      <c r="B572" s="324" t="s">
        <v>358</v>
      </c>
      <c r="C572" s="205" t="s">
        <v>359</v>
      </c>
      <c r="D572" s="206" t="s">
        <v>32</v>
      </c>
      <c r="E572" s="206">
        <v>63</v>
      </c>
      <c r="F572" s="206" t="s">
        <v>90</v>
      </c>
      <c r="G572" s="206" t="s">
        <v>91</v>
      </c>
      <c r="H572" s="206"/>
      <c r="I572" s="206" t="s">
        <v>67</v>
      </c>
      <c r="J572" s="206">
        <v>3</v>
      </c>
      <c r="K572" s="206" t="s">
        <v>36</v>
      </c>
      <c r="L572" s="91" t="s">
        <v>68</v>
      </c>
      <c r="M572" s="206">
        <v>60</v>
      </c>
      <c r="N572" s="206">
        <v>9</v>
      </c>
      <c r="O572" s="214">
        <v>104</v>
      </c>
      <c r="P572" s="206">
        <v>219</v>
      </c>
      <c r="Q572" s="206">
        <v>50</v>
      </c>
      <c r="R572" s="206">
        <v>90</v>
      </c>
      <c r="S572" s="206" t="s">
        <v>386</v>
      </c>
      <c r="T572" s="215" t="str">
        <f t="shared" si="80"/>
        <v>0507</v>
      </c>
      <c r="U572" s="215" t="e">
        <f>IF((G572=VLOOKUP(T572,#REF!,2,0)),1,0)</f>
        <v>#REF!</v>
      </c>
      <c r="V572">
        <f>SUMPRODUCT((B572=[1]Sheet1!$B:$B)*(G572=[1]Sheet1!$G:$G))</f>
        <v>2</v>
      </c>
      <c r="W572" t="e">
        <f>VLOOKUP(G572,#REF!,4,0)</f>
        <v>#REF!</v>
      </c>
      <c r="X572" t="e">
        <f>VLOOKUP(G572,#REF!,5,0)</f>
        <v>#REF!</v>
      </c>
      <c r="Y572" t="e">
        <f>VLOOKUP(G572,#REF!,6,0)</f>
        <v>#REF!</v>
      </c>
      <c r="Z572">
        <f>SUMPRODUCT((B572='[2]各校各专业人数 （防止重复'!$D:$D)*(G572='[2]各校各专业人数 （防止重复'!$G:$G))</f>
        <v>1</v>
      </c>
    </row>
    <row r="573" ht="24" spans="1:26">
      <c r="A573">
        <f t="shared" si="83"/>
        <v>568</v>
      </c>
      <c r="B573" s="324" t="s">
        <v>358</v>
      </c>
      <c r="C573" s="205" t="s">
        <v>359</v>
      </c>
      <c r="D573" s="206" t="s">
        <v>32</v>
      </c>
      <c r="E573" s="206">
        <v>64</v>
      </c>
      <c r="F573" s="206" t="s">
        <v>92</v>
      </c>
      <c r="G573" s="206" t="s">
        <v>93</v>
      </c>
      <c r="H573" s="206"/>
      <c r="I573" s="206" t="s">
        <v>67</v>
      </c>
      <c r="J573" s="206">
        <v>3</v>
      </c>
      <c r="K573" s="206" t="s">
        <v>36</v>
      </c>
      <c r="L573" s="91" t="s">
        <v>68</v>
      </c>
      <c r="M573" s="206">
        <v>142</v>
      </c>
      <c r="N573" s="206">
        <v>14</v>
      </c>
      <c r="O573" s="214">
        <v>161</v>
      </c>
      <c r="P573" s="206">
        <v>368</v>
      </c>
      <c r="Q573" s="206">
        <v>83</v>
      </c>
      <c r="R573" s="206">
        <v>120</v>
      </c>
      <c r="S573" s="206" t="s">
        <v>386</v>
      </c>
      <c r="T573" s="215" t="str">
        <f t="shared" si="80"/>
        <v>0508</v>
      </c>
      <c r="U573" s="215" t="e">
        <f>IF((G573=VLOOKUP(T573,#REF!,2,0)),1,0)</f>
        <v>#REF!</v>
      </c>
      <c r="V573">
        <f>SUMPRODUCT((B573=[1]Sheet1!$B:$B)*(G573=[1]Sheet1!$G:$G))</f>
        <v>2</v>
      </c>
      <c r="W573" t="e">
        <f>VLOOKUP(G573,#REF!,4,0)</f>
        <v>#REF!</v>
      </c>
      <c r="X573" t="e">
        <f>VLOOKUP(G573,#REF!,5,0)</f>
        <v>#REF!</v>
      </c>
      <c r="Y573" t="e">
        <f>VLOOKUP(G573,#REF!,6,0)</f>
        <v>#REF!</v>
      </c>
      <c r="Z573">
        <f>SUMPRODUCT((B573='[2]各校各专业人数 （防止重复'!$D:$D)*(G573='[2]各校各专业人数 （防止重复'!$G:$G))</f>
        <v>1</v>
      </c>
    </row>
    <row r="574" ht="24" spans="1:26">
      <c r="A574">
        <f t="shared" si="83"/>
        <v>569</v>
      </c>
      <c r="B574" s="324" t="s">
        <v>358</v>
      </c>
      <c r="C574" s="205" t="s">
        <v>359</v>
      </c>
      <c r="D574" s="206" t="s">
        <v>32</v>
      </c>
      <c r="E574" s="206">
        <v>65</v>
      </c>
      <c r="F574" s="206" t="s">
        <v>205</v>
      </c>
      <c r="G574" s="206" t="s">
        <v>206</v>
      </c>
      <c r="H574" s="206"/>
      <c r="I574" s="206" t="s">
        <v>67</v>
      </c>
      <c r="J574" s="206">
        <v>3</v>
      </c>
      <c r="K574" s="206" t="s">
        <v>36</v>
      </c>
      <c r="L574" s="91" t="s">
        <v>68</v>
      </c>
      <c r="M574" s="206">
        <v>115</v>
      </c>
      <c r="N574" s="206">
        <v>119</v>
      </c>
      <c r="O574" s="214">
        <v>121</v>
      </c>
      <c r="P574" s="206">
        <v>278</v>
      </c>
      <c r="Q574" s="206">
        <v>49</v>
      </c>
      <c r="R574" s="206">
        <v>50</v>
      </c>
      <c r="S574" s="206" t="s">
        <v>386</v>
      </c>
      <c r="T574" s="215" t="str">
        <f t="shared" si="80"/>
        <v>0509</v>
      </c>
      <c r="U574" s="215" t="e">
        <f>IF((G574=VLOOKUP(T574,#REF!,2,0)),1,0)</f>
        <v>#REF!</v>
      </c>
      <c r="V574">
        <f>SUMPRODUCT((B574=[1]Sheet1!$B:$B)*(G574=[1]Sheet1!$G:$G))</f>
        <v>1</v>
      </c>
      <c r="W574" t="e">
        <f>VLOOKUP(G574,#REF!,4,0)</f>
        <v>#REF!</v>
      </c>
      <c r="X574" t="e">
        <f>VLOOKUP(G574,#REF!,5,0)</f>
        <v>#REF!</v>
      </c>
      <c r="Y574" t="e">
        <f>VLOOKUP(G574,#REF!,6,0)</f>
        <v>#REF!</v>
      </c>
      <c r="Z574">
        <f>SUMPRODUCT((B574='[2]各校各专业人数 （防止重复'!$D:$D)*(G574='[2]各校各专业人数 （防止重复'!$G:$G))</f>
        <v>1</v>
      </c>
    </row>
    <row r="575" ht="24" spans="1:26">
      <c r="A575">
        <f t="shared" si="83"/>
        <v>570</v>
      </c>
      <c r="B575" s="324" t="s">
        <v>358</v>
      </c>
      <c r="C575" s="205" t="s">
        <v>359</v>
      </c>
      <c r="D575" s="206" t="s">
        <v>32</v>
      </c>
      <c r="E575" s="206">
        <v>66</v>
      </c>
      <c r="F575" s="206" t="s">
        <v>161</v>
      </c>
      <c r="G575" s="206" t="s">
        <v>162</v>
      </c>
      <c r="H575" s="132" t="s">
        <v>222</v>
      </c>
      <c r="I575" s="206" t="s">
        <v>67</v>
      </c>
      <c r="J575" s="206">
        <v>3</v>
      </c>
      <c r="K575" s="206" t="s">
        <v>36</v>
      </c>
      <c r="L575" s="91" t="s">
        <v>68</v>
      </c>
      <c r="M575" s="206">
        <v>147</v>
      </c>
      <c r="N575" s="206">
        <v>220</v>
      </c>
      <c r="O575" s="214">
        <v>151</v>
      </c>
      <c r="P575" s="206">
        <v>356</v>
      </c>
      <c r="Q575" s="206">
        <v>0</v>
      </c>
      <c r="R575" s="206">
        <v>100</v>
      </c>
      <c r="S575" s="206" t="s">
        <v>394</v>
      </c>
      <c r="T575" s="215" t="str">
        <f t="shared" si="80"/>
        <v>0515</v>
      </c>
      <c r="U575" s="215" t="e">
        <f>IF((G575=VLOOKUP(T575,#REF!,2,0)),1,0)</f>
        <v>#REF!</v>
      </c>
      <c r="V575">
        <f>SUMPRODUCT((B575=[1]Sheet1!$B:$B)*(G575=[1]Sheet1!$G:$G))</f>
        <v>1</v>
      </c>
      <c r="W575" t="e">
        <f>VLOOKUP(G575,#REF!,4,0)</f>
        <v>#REF!</v>
      </c>
      <c r="X575" t="e">
        <f>VLOOKUP(G575,#REF!,5,0)</f>
        <v>#REF!</v>
      </c>
      <c r="Y575" t="e">
        <f>VLOOKUP(G575,#REF!,6,0)</f>
        <v>#REF!</v>
      </c>
      <c r="Z575">
        <f>SUMPRODUCT((B575='[2]各校各专业人数 （防止重复'!$D:$D)*(G575='[2]各校各专业人数 （防止重复'!$G:$G))</f>
        <v>1</v>
      </c>
    </row>
    <row r="576" ht="24" spans="1:26">
      <c r="A576">
        <f t="shared" si="83"/>
        <v>571</v>
      </c>
      <c r="B576" s="324" t="s">
        <v>358</v>
      </c>
      <c r="C576" s="205" t="s">
        <v>359</v>
      </c>
      <c r="D576" s="206" t="s">
        <v>32</v>
      </c>
      <c r="E576" s="206">
        <v>67</v>
      </c>
      <c r="F576" s="206" t="s">
        <v>213</v>
      </c>
      <c r="G576" s="206" t="s">
        <v>214</v>
      </c>
      <c r="H576" s="206" t="s">
        <v>395</v>
      </c>
      <c r="I576" s="206" t="s">
        <v>67</v>
      </c>
      <c r="J576" s="206">
        <v>3</v>
      </c>
      <c r="K576" s="206" t="s">
        <v>36</v>
      </c>
      <c r="L576" s="91" t="s">
        <v>68</v>
      </c>
      <c r="M576" s="206">
        <v>16</v>
      </c>
      <c r="N576" s="206">
        <v>38</v>
      </c>
      <c r="O576" s="214">
        <v>20</v>
      </c>
      <c r="P576" s="206">
        <v>84</v>
      </c>
      <c r="Q576" s="206">
        <v>14</v>
      </c>
      <c r="R576" s="206">
        <v>40</v>
      </c>
      <c r="S576" s="206" t="s">
        <v>394</v>
      </c>
      <c r="T576" s="215" t="str">
        <f t="shared" si="80"/>
        <v>0520</v>
      </c>
      <c r="U576" s="215" t="e">
        <f>IF((G576=VLOOKUP(T576,#REF!,2,0)),1,0)</f>
        <v>#REF!</v>
      </c>
      <c r="V576">
        <f>SUMPRODUCT((B576=[1]Sheet1!$B:$B)*(G576=[1]Sheet1!$G:$G))</f>
        <v>1</v>
      </c>
      <c r="W576" t="e">
        <f>VLOOKUP(G576,#REF!,4,0)</f>
        <v>#REF!</v>
      </c>
      <c r="X576" t="e">
        <f>VLOOKUP(G576,#REF!,5,0)</f>
        <v>#REF!</v>
      </c>
      <c r="Y576" t="e">
        <f>VLOOKUP(G576,#REF!,6,0)</f>
        <v>#REF!</v>
      </c>
      <c r="Z576">
        <f>SUMPRODUCT((B576='[2]各校各专业人数 （防止重复'!$D:$D)*(G576='[2]各校各专业人数 （防止重复'!$G:$G))</f>
        <v>1</v>
      </c>
    </row>
    <row r="577" ht="48" spans="1:26">
      <c r="A577">
        <f t="shared" ref="A577:A586" si="84">ROW()-5</f>
        <v>572</v>
      </c>
      <c r="B577" s="324" t="s">
        <v>358</v>
      </c>
      <c r="C577" s="205" t="s">
        <v>359</v>
      </c>
      <c r="D577" s="206" t="s">
        <v>32</v>
      </c>
      <c r="E577" s="206">
        <v>68</v>
      </c>
      <c r="F577" s="206" t="s">
        <v>94</v>
      </c>
      <c r="G577" s="206" t="s">
        <v>95</v>
      </c>
      <c r="H577" s="206" t="s">
        <v>396</v>
      </c>
      <c r="I577" s="206" t="s">
        <v>67</v>
      </c>
      <c r="J577" s="206">
        <v>3</v>
      </c>
      <c r="K577" s="206" t="s">
        <v>36</v>
      </c>
      <c r="L577" s="91" t="s">
        <v>68</v>
      </c>
      <c r="M577" s="206">
        <v>26</v>
      </c>
      <c r="N577" s="206">
        <v>0</v>
      </c>
      <c r="O577" s="214">
        <v>0</v>
      </c>
      <c r="P577" s="206">
        <v>19</v>
      </c>
      <c r="Q577" s="206">
        <v>0</v>
      </c>
      <c r="R577" s="206">
        <v>30</v>
      </c>
      <c r="S577" s="206" t="s">
        <v>394</v>
      </c>
      <c r="T577" s="215" t="str">
        <f t="shared" si="80"/>
        <v>0535</v>
      </c>
      <c r="U577" s="215" t="e">
        <f>IF((G577=VLOOKUP(T577,#REF!,2,0)),1,0)</f>
        <v>#REF!</v>
      </c>
      <c r="V577">
        <f>SUMPRODUCT((B577=[1]Sheet1!$B:$B)*(G577=[1]Sheet1!$G:$G))</f>
        <v>1</v>
      </c>
      <c r="W577" t="e">
        <f>VLOOKUP(G577,#REF!,4,0)</f>
        <v>#REF!</v>
      </c>
      <c r="X577" t="e">
        <f>VLOOKUP(G577,#REF!,5,0)</f>
        <v>#REF!</v>
      </c>
      <c r="Y577" t="e">
        <f>VLOOKUP(G577,#REF!,6,0)</f>
        <v>#REF!</v>
      </c>
      <c r="Z577">
        <f>SUMPRODUCT((B577='[2]各校各专业人数 （防止重复'!$D:$D)*(G577='[2]各校各专业人数 （防止重复'!$G:$G))</f>
        <v>1</v>
      </c>
    </row>
    <row r="578" ht="48" spans="1:26">
      <c r="A578">
        <f t="shared" si="84"/>
        <v>573</v>
      </c>
      <c r="B578" s="324" t="s">
        <v>358</v>
      </c>
      <c r="C578" s="205" t="s">
        <v>359</v>
      </c>
      <c r="D578" s="206" t="s">
        <v>32</v>
      </c>
      <c r="E578" s="206">
        <v>69</v>
      </c>
      <c r="F578" s="206" t="s">
        <v>96</v>
      </c>
      <c r="G578" s="206" t="s">
        <v>60</v>
      </c>
      <c r="H578" s="206" t="s">
        <v>397</v>
      </c>
      <c r="I578" s="206" t="s">
        <v>67</v>
      </c>
      <c r="J578" s="206">
        <v>3</v>
      </c>
      <c r="K578" s="206" t="s">
        <v>36</v>
      </c>
      <c r="L578" s="91" t="s">
        <v>68</v>
      </c>
      <c r="M578" s="206">
        <v>232</v>
      </c>
      <c r="N578" s="206">
        <v>87</v>
      </c>
      <c r="O578" s="214">
        <v>105</v>
      </c>
      <c r="P578" s="206">
        <v>486</v>
      </c>
      <c r="Q578" s="206">
        <v>163</v>
      </c>
      <c r="R578" s="206">
        <v>100</v>
      </c>
      <c r="S578" s="206" t="s">
        <v>398</v>
      </c>
      <c r="T578" s="215" t="str">
        <f t="shared" si="80"/>
        <v>0603</v>
      </c>
      <c r="U578" s="215" t="e">
        <f>IF((G578=VLOOKUP(T578,#REF!,2,0)),1,0)</f>
        <v>#REF!</v>
      </c>
      <c r="V578">
        <f>SUMPRODUCT((B578=[1]Sheet1!$B:$B)*(G578=[1]Sheet1!$G:$G))</f>
        <v>3</v>
      </c>
      <c r="W578" t="e">
        <f>VLOOKUP(G578,#REF!,4,0)</f>
        <v>#REF!</v>
      </c>
      <c r="X578" t="e">
        <f>VLOOKUP(G578,#REF!,5,0)</f>
        <v>#REF!</v>
      </c>
      <c r="Y578" t="e">
        <f>VLOOKUP(G578,#REF!,6,0)</f>
        <v>#REF!</v>
      </c>
      <c r="Z578">
        <f>SUMPRODUCT((B578='[2]各校各专业人数 （防止重复'!$D:$D)*(G578='[2]各校各专业人数 （防止重复'!$G:$G))</f>
        <v>1</v>
      </c>
    </row>
    <row r="579" ht="24" spans="1:26">
      <c r="A579">
        <f t="shared" si="84"/>
        <v>574</v>
      </c>
      <c r="B579" s="324" t="s">
        <v>358</v>
      </c>
      <c r="C579" s="205" t="s">
        <v>359</v>
      </c>
      <c r="D579" s="206" t="s">
        <v>32</v>
      </c>
      <c r="E579" s="206">
        <v>70</v>
      </c>
      <c r="F579" s="206" t="s">
        <v>215</v>
      </c>
      <c r="G579" s="206" t="s">
        <v>211</v>
      </c>
      <c r="H579" s="206"/>
      <c r="I579" s="206" t="s">
        <v>67</v>
      </c>
      <c r="J579" s="206">
        <v>3</v>
      </c>
      <c r="K579" s="206" t="s">
        <v>36</v>
      </c>
      <c r="L579" s="91" t="s">
        <v>68</v>
      </c>
      <c r="M579" s="206">
        <v>59</v>
      </c>
      <c r="N579" s="206">
        <v>47</v>
      </c>
      <c r="O579" s="214">
        <v>70</v>
      </c>
      <c r="P579" s="206">
        <v>261</v>
      </c>
      <c r="Q579" s="206">
        <v>69</v>
      </c>
      <c r="R579" s="206">
        <v>40</v>
      </c>
      <c r="S579" s="206" t="s">
        <v>386</v>
      </c>
      <c r="T579" s="215" t="str">
        <f t="shared" si="80"/>
        <v>0604</v>
      </c>
      <c r="U579" s="215" t="e">
        <f>IF((G579=VLOOKUP(T579,#REF!,2,0)),1,0)</f>
        <v>#REF!</v>
      </c>
      <c r="V579">
        <f>SUMPRODUCT((B579=[1]Sheet1!$B:$B)*(G579=[1]Sheet1!$G:$G))</f>
        <v>2</v>
      </c>
      <c r="W579" t="e">
        <f>VLOOKUP(G579,#REF!,4,0)</f>
        <v>#REF!</v>
      </c>
      <c r="X579" t="e">
        <f>VLOOKUP(G579,#REF!,5,0)</f>
        <v>#REF!</v>
      </c>
      <c r="Y579" t="e">
        <f>VLOOKUP(G579,#REF!,6,0)</f>
        <v>#REF!</v>
      </c>
      <c r="Z579">
        <f>SUMPRODUCT((B579='[2]各校各专业人数 （防止重复'!$D:$D)*(G579='[2]各校各专业人数 （防止重复'!$G:$G))</f>
        <v>1</v>
      </c>
    </row>
    <row r="580" ht="24" spans="1:26">
      <c r="A580">
        <f t="shared" si="84"/>
        <v>575</v>
      </c>
      <c r="B580" s="324" t="s">
        <v>358</v>
      </c>
      <c r="C580" s="205" t="s">
        <v>359</v>
      </c>
      <c r="D580" s="206" t="s">
        <v>32</v>
      </c>
      <c r="E580" s="206">
        <v>71</v>
      </c>
      <c r="F580" s="206" t="s">
        <v>129</v>
      </c>
      <c r="G580" s="206" t="s">
        <v>130</v>
      </c>
      <c r="H580" s="206"/>
      <c r="I580" s="206" t="s">
        <v>67</v>
      </c>
      <c r="J580" s="206">
        <v>3</v>
      </c>
      <c r="K580" s="206" t="s">
        <v>36</v>
      </c>
      <c r="L580" s="91" t="s">
        <v>68</v>
      </c>
      <c r="M580" s="206">
        <v>40</v>
      </c>
      <c r="N580" s="206">
        <v>64</v>
      </c>
      <c r="O580" s="214">
        <v>99</v>
      </c>
      <c r="P580" s="206">
        <v>100</v>
      </c>
      <c r="Q580" s="206">
        <v>0</v>
      </c>
      <c r="R580" s="206">
        <v>80</v>
      </c>
      <c r="S580" s="206" t="s">
        <v>386</v>
      </c>
      <c r="T580" s="215" t="str">
        <f t="shared" si="80"/>
        <v>0610</v>
      </c>
      <c r="U580" s="215" t="e">
        <f>IF((G580=VLOOKUP(T580,#REF!,2,0)),1,0)</f>
        <v>#REF!</v>
      </c>
      <c r="V580">
        <f>SUMPRODUCT((B580=[1]Sheet1!$B:$B)*(G580=[1]Sheet1!$G:$G))</f>
        <v>1</v>
      </c>
      <c r="W580" t="e">
        <f>VLOOKUP(G580,#REF!,4,0)</f>
        <v>#REF!</v>
      </c>
      <c r="X580" t="e">
        <f>VLOOKUP(G580,#REF!,5,0)</f>
        <v>#REF!</v>
      </c>
      <c r="Y580" t="e">
        <f>VLOOKUP(G580,#REF!,6,0)</f>
        <v>#REF!</v>
      </c>
      <c r="Z580">
        <f>SUMPRODUCT((B580='[2]各校各专业人数 （防止重复'!$D:$D)*(G580='[2]各校各专业人数 （防止重复'!$G:$G))</f>
        <v>1</v>
      </c>
    </row>
    <row r="581" ht="24" spans="1:26">
      <c r="A581">
        <f t="shared" si="84"/>
        <v>576</v>
      </c>
      <c r="B581" s="324" t="s">
        <v>358</v>
      </c>
      <c r="C581" s="205" t="s">
        <v>359</v>
      </c>
      <c r="D581" s="206" t="s">
        <v>32</v>
      </c>
      <c r="E581" s="206">
        <v>72</v>
      </c>
      <c r="F581" s="206" t="s">
        <v>272</v>
      </c>
      <c r="G581" s="206" t="s">
        <v>273</v>
      </c>
      <c r="H581" s="206"/>
      <c r="I581" s="206" t="s">
        <v>67</v>
      </c>
      <c r="J581" s="206">
        <v>3</v>
      </c>
      <c r="K581" s="206" t="s">
        <v>36</v>
      </c>
      <c r="L581" s="91" t="s">
        <v>68</v>
      </c>
      <c r="M581" s="206">
        <v>40</v>
      </c>
      <c r="N581" s="206">
        <v>64</v>
      </c>
      <c r="O581" s="214">
        <v>99</v>
      </c>
      <c r="P581" s="206">
        <v>100</v>
      </c>
      <c r="Q581" s="206">
        <v>0</v>
      </c>
      <c r="R581" s="206">
        <v>30</v>
      </c>
      <c r="S581" s="206" t="s">
        <v>386</v>
      </c>
      <c r="T581" s="215" t="str">
        <f t="shared" si="80"/>
        <v>1421</v>
      </c>
      <c r="U581" s="215" t="e">
        <f>IF((G581=VLOOKUP(T581,#REF!,2,0)),1,0)</f>
        <v>#REF!</v>
      </c>
      <c r="V581">
        <f>SUMPRODUCT((B581=[1]Sheet1!$B:$B)*(G581=[1]Sheet1!$G:$G))</f>
        <v>1</v>
      </c>
      <c r="W581" t="e">
        <f>VLOOKUP(G581,#REF!,4,0)</f>
        <v>#REF!</v>
      </c>
      <c r="X581" t="e">
        <f>VLOOKUP(G581,#REF!,5,0)</f>
        <v>#REF!</v>
      </c>
      <c r="Y581" t="e">
        <f>VLOOKUP(G581,#REF!,6,0)</f>
        <v>#REF!</v>
      </c>
      <c r="Z581">
        <f>SUMPRODUCT((B581='[2]各校各专业人数 （防止重复'!$D:$D)*(G581='[2]各校各专业人数 （防止重复'!$G:$G))</f>
        <v>0</v>
      </c>
    </row>
    <row r="582" ht="24" spans="1:26">
      <c r="A582">
        <f t="shared" si="84"/>
        <v>577</v>
      </c>
      <c r="B582" s="324" t="s">
        <v>358</v>
      </c>
      <c r="C582" s="205" t="s">
        <v>359</v>
      </c>
      <c r="D582" s="206" t="s">
        <v>32</v>
      </c>
      <c r="E582" s="206">
        <v>73</v>
      </c>
      <c r="F582" s="206" t="s">
        <v>245</v>
      </c>
      <c r="G582" s="206" t="s">
        <v>246</v>
      </c>
      <c r="H582" s="206"/>
      <c r="I582" s="206" t="s">
        <v>67</v>
      </c>
      <c r="J582" s="206">
        <v>3</v>
      </c>
      <c r="K582" s="206" t="s">
        <v>36</v>
      </c>
      <c r="L582" s="91" t="s">
        <v>68</v>
      </c>
      <c r="M582" s="206">
        <v>133</v>
      </c>
      <c r="N582" s="206">
        <v>43</v>
      </c>
      <c r="O582" s="214">
        <v>92</v>
      </c>
      <c r="P582" s="206">
        <v>323</v>
      </c>
      <c r="Q582" s="206">
        <v>71</v>
      </c>
      <c r="R582" s="206">
        <v>40</v>
      </c>
      <c r="S582" s="206" t="s">
        <v>386</v>
      </c>
      <c r="T582" s="215" t="str">
        <f t="shared" si="80"/>
        <v>0903</v>
      </c>
      <c r="U582" s="215" t="e">
        <f>IF((G582=VLOOKUP(T582,#REF!,2,0)),1,0)</f>
        <v>#REF!</v>
      </c>
      <c r="V582">
        <f>SUMPRODUCT((B582=[1]Sheet1!$B:$B)*(G582=[1]Sheet1!$G:$G))</f>
        <v>2</v>
      </c>
      <c r="W582" t="e">
        <f>VLOOKUP(G582,#REF!,4,0)</f>
        <v>#REF!</v>
      </c>
      <c r="X582" t="e">
        <f>VLOOKUP(G582,#REF!,5,0)</f>
        <v>#REF!</v>
      </c>
      <c r="Y582" t="e">
        <f>VLOOKUP(G582,#REF!,6,0)</f>
        <v>#REF!</v>
      </c>
      <c r="Z582">
        <f>SUMPRODUCT((B582='[2]各校各专业人数 （防止重复'!$D:$D)*(G582='[2]各校各专业人数 （防止重复'!$G:$G))</f>
        <v>1</v>
      </c>
    </row>
    <row r="583" ht="24" spans="1:26">
      <c r="A583">
        <f t="shared" si="84"/>
        <v>578</v>
      </c>
      <c r="B583" s="324" t="s">
        <v>358</v>
      </c>
      <c r="C583" s="205" t="s">
        <v>359</v>
      </c>
      <c r="D583" s="206" t="s">
        <v>32</v>
      </c>
      <c r="E583" s="206">
        <v>74</v>
      </c>
      <c r="F583" s="206" t="s">
        <v>399</v>
      </c>
      <c r="G583" s="206" t="s">
        <v>400</v>
      </c>
      <c r="H583" s="206"/>
      <c r="I583" s="206" t="s">
        <v>67</v>
      </c>
      <c r="J583" s="206">
        <v>3</v>
      </c>
      <c r="K583" s="206" t="s">
        <v>36</v>
      </c>
      <c r="L583" s="91" t="s">
        <v>68</v>
      </c>
      <c r="M583" s="206">
        <v>45</v>
      </c>
      <c r="N583" s="206">
        <v>52</v>
      </c>
      <c r="O583" s="214">
        <v>32</v>
      </c>
      <c r="P583" s="206">
        <v>87</v>
      </c>
      <c r="Q583" s="206">
        <v>0</v>
      </c>
      <c r="R583" s="206">
        <v>30</v>
      </c>
      <c r="S583" s="206" t="s">
        <v>386</v>
      </c>
      <c r="T583" s="215" t="str">
        <f t="shared" si="80"/>
        <v>0207</v>
      </c>
      <c r="U583" s="215" t="e">
        <f>IF((G583=VLOOKUP(T583,#REF!,2,0)),1,0)</f>
        <v>#REF!</v>
      </c>
      <c r="V583">
        <f>SUMPRODUCT((B583=[1]Sheet1!$B:$B)*(G583=[1]Sheet1!$G:$G))</f>
        <v>1</v>
      </c>
      <c r="W583" t="e">
        <f>VLOOKUP(G583,#REF!,4,0)</f>
        <v>#REF!</v>
      </c>
      <c r="X583" t="e">
        <f>VLOOKUP(G583,#REF!,5,0)</f>
        <v>#REF!</v>
      </c>
      <c r="Y583" t="e">
        <f>VLOOKUP(G583,#REF!,6,0)</f>
        <v>#REF!</v>
      </c>
      <c r="Z583">
        <f>SUMPRODUCT((B583='[2]各校各专业人数 （防止重复'!$D:$D)*(G583='[2]各校各专业人数 （防止重复'!$G:$G))</f>
        <v>1</v>
      </c>
    </row>
    <row r="584" ht="24" spans="1:26">
      <c r="A584">
        <f t="shared" si="84"/>
        <v>579</v>
      </c>
      <c r="B584" s="324" t="s">
        <v>358</v>
      </c>
      <c r="C584" s="205" t="s">
        <v>359</v>
      </c>
      <c r="D584" s="206" t="s">
        <v>32</v>
      </c>
      <c r="E584" s="206">
        <v>75</v>
      </c>
      <c r="F584" s="214" t="s">
        <v>401</v>
      </c>
      <c r="G584" s="214" t="s">
        <v>402</v>
      </c>
      <c r="H584" s="214" t="s">
        <v>403</v>
      </c>
      <c r="I584" s="214" t="s">
        <v>67</v>
      </c>
      <c r="J584" s="214">
        <v>3</v>
      </c>
      <c r="K584" s="240" t="s">
        <v>36</v>
      </c>
      <c r="L584" s="91" t="s">
        <v>68</v>
      </c>
      <c r="M584" s="214">
        <v>0</v>
      </c>
      <c r="N584" s="240">
        <v>27</v>
      </c>
      <c r="O584" s="240">
        <v>19</v>
      </c>
      <c r="P584" s="206">
        <v>22</v>
      </c>
      <c r="Q584" s="206">
        <v>0</v>
      </c>
      <c r="R584" s="206">
        <v>30</v>
      </c>
      <c r="S584" s="206" t="s">
        <v>386</v>
      </c>
      <c r="T584" s="215" t="str">
        <f t="shared" si="80"/>
        <v>0902</v>
      </c>
      <c r="U584" s="215" t="e">
        <f>IF((G584=VLOOKUP(T584,#REF!,2,0)),1,0)</f>
        <v>#REF!</v>
      </c>
      <c r="V584">
        <f>SUMPRODUCT((B584=[1]Sheet1!$B:$B)*(G584=[1]Sheet1!$G:$G))</f>
        <v>1</v>
      </c>
      <c r="W584" t="e">
        <f>VLOOKUP(G584,#REF!,4,0)</f>
        <v>#REF!</v>
      </c>
      <c r="X584" t="e">
        <f>VLOOKUP(G584,#REF!,5,0)</f>
        <v>#REF!</v>
      </c>
      <c r="Y584" t="e">
        <f>VLOOKUP(G584,#REF!,6,0)</f>
        <v>#REF!</v>
      </c>
      <c r="Z584">
        <f>SUMPRODUCT((B584='[2]各校各专业人数 （防止重复'!$D:$D)*(G584='[2]各校各专业人数 （防止重复'!$G:$G))</f>
        <v>1</v>
      </c>
    </row>
    <row r="585" ht="24" spans="1:26">
      <c r="A585">
        <f t="shared" si="84"/>
        <v>580</v>
      </c>
      <c r="B585" s="324" t="s">
        <v>358</v>
      </c>
      <c r="C585" s="205" t="s">
        <v>359</v>
      </c>
      <c r="D585" s="206" t="s">
        <v>32</v>
      </c>
      <c r="E585" s="206">
        <v>76</v>
      </c>
      <c r="F585" s="206" t="s">
        <v>103</v>
      </c>
      <c r="G585" s="206" t="s">
        <v>104</v>
      </c>
      <c r="H585" s="206" t="s">
        <v>404</v>
      </c>
      <c r="I585" s="206" t="s">
        <v>67</v>
      </c>
      <c r="J585" s="206">
        <v>3</v>
      </c>
      <c r="K585" s="206" t="s">
        <v>36</v>
      </c>
      <c r="L585" s="91" t="s">
        <v>68</v>
      </c>
      <c r="M585" s="206">
        <v>46</v>
      </c>
      <c r="N585" s="206">
        <v>54</v>
      </c>
      <c r="O585" s="214">
        <v>22</v>
      </c>
      <c r="P585" s="206">
        <v>132</v>
      </c>
      <c r="Q585" s="206">
        <v>0</v>
      </c>
      <c r="R585" s="206">
        <v>40</v>
      </c>
      <c r="S585" s="206" t="s">
        <v>386</v>
      </c>
      <c r="T585" s="215" t="str">
        <f t="shared" si="80"/>
        <v>1401</v>
      </c>
      <c r="U585" s="215" t="e">
        <f>IF((G585=VLOOKUP(T585,#REF!,2,0)),1,0)</f>
        <v>#REF!</v>
      </c>
      <c r="V585">
        <f>SUMPRODUCT((B585=[1]Sheet1!$B:$B)*(G585=[1]Sheet1!$G:$G))</f>
        <v>1</v>
      </c>
      <c r="W585" t="e">
        <f>VLOOKUP(G585,#REF!,4,0)</f>
        <v>#REF!</v>
      </c>
      <c r="X585" t="e">
        <f>VLOOKUP(G585,#REF!,5,0)</f>
        <v>#REF!</v>
      </c>
      <c r="Y585" t="e">
        <f>VLOOKUP(G585,#REF!,6,0)</f>
        <v>#REF!</v>
      </c>
      <c r="Z585">
        <f>SUMPRODUCT((B585='[2]各校各专业人数 （防止重复'!$D:$D)*(G585='[2]各校各专业人数 （防止重复'!$G:$G))</f>
        <v>1</v>
      </c>
    </row>
    <row r="586" ht="24" spans="1:26">
      <c r="A586">
        <f t="shared" si="84"/>
        <v>581</v>
      </c>
      <c r="B586" s="324" t="s">
        <v>358</v>
      </c>
      <c r="C586" s="205" t="s">
        <v>359</v>
      </c>
      <c r="D586" s="206" t="s">
        <v>32</v>
      </c>
      <c r="E586" s="206">
        <v>77</v>
      </c>
      <c r="F586" s="206" t="s">
        <v>249</v>
      </c>
      <c r="G586" s="206" t="s">
        <v>250</v>
      </c>
      <c r="H586" s="206" t="s">
        <v>405</v>
      </c>
      <c r="I586" s="206" t="s">
        <v>67</v>
      </c>
      <c r="J586" s="206">
        <v>3</v>
      </c>
      <c r="K586" s="206" t="s">
        <v>36</v>
      </c>
      <c r="L586" s="91" t="s">
        <v>68</v>
      </c>
      <c r="M586" s="206">
        <v>90</v>
      </c>
      <c r="N586" s="206">
        <v>139</v>
      </c>
      <c r="O586" s="214">
        <v>21</v>
      </c>
      <c r="P586" s="206">
        <v>278</v>
      </c>
      <c r="Q586" s="206">
        <v>87</v>
      </c>
      <c r="R586" s="206">
        <v>40</v>
      </c>
      <c r="S586" s="206" t="s">
        <v>386</v>
      </c>
      <c r="T586" s="215" t="str">
        <f t="shared" si="80"/>
        <v>1405</v>
      </c>
      <c r="U586" s="215" t="e">
        <f>IF((G586=VLOOKUP(T586,#REF!,2,0)),1,0)</f>
        <v>#REF!</v>
      </c>
      <c r="V586">
        <f>SUMPRODUCT((B586=[1]Sheet1!$B:$B)*(G586=[1]Sheet1!$G:$G))</f>
        <v>2</v>
      </c>
      <c r="W586" t="e">
        <f>VLOOKUP(G586,#REF!,4,0)</f>
        <v>#REF!</v>
      </c>
      <c r="X586" t="e">
        <f>VLOOKUP(G586,#REF!,5,0)</f>
        <v>#REF!</v>
      </c>
      <c r="Y586" t="e">
        <f>VLOOKUP(G586,#REF!,6,0)</f>
        <v>#REF!</v>
      </c>
      <c r="Z586">
        <f>SUMPRODUCT((B586='[2]各校各专业人数 （防止重复'!$D:$D)*(G586='[2]各校各专业人数 （防止重复'!$G:$G))</f>
        <v>1</v>
      </c>
    </row>
    <row r="587" ht="51" spans="1:26">
      <c r="A587">
        <f t="shared" ref="A587:A596" si="85">ROW()-5</f>
        <v>582</v>
      </c>
      <c r="B587" s="325" t="s">
        <v>406</v>
      </c>
      <c r="C587" s="224" t="s">
        <v>407</v>
      </c>
      <c r="D587" s="225" t="s">
        <v>32</v>
      </c>
      <c r="E587" s="98">
        <v>1</v>
      </c>
      <c r="F587" s="225" t="s">
        <v>105</v>
      </c>
      <c r="G587" s="225" t="s">
        <v>64</v>
      </c>
      <c r="H587" s="89" t="s">
        <v>106</v>
      </c>
      <c r="I587" s="225" t="s">
        <v>67</v>
      </c>
      <c r="J587" s="103">
        <v>3</v>
      </c>
      <c r="K587" s="241" t="s">
        <v>36</v>
      </c>
      <c r="L587" s="91" t="s">
        <v>68</v>
      </c>
      <c r="M587" s="241">
        <v>29</v>
      </c>
      <c r="N587" s="241">
        <v>0</v>
      </c>
      <c r="O587" s="241">
        <v>0</v>
      </c>
      <c r="P587" s="241">
        <v>26</v>
      </c>
      <c r="Q587" s="241">
        <v>26</v>
      </c>
      <c r="R587" s="241">
        <v>50</v>
      </c>
      <c r="S587" s="225" t="s">
        <v>408</v>
      </c>
      <c r="T587" t="str">
        <f t="shared" ref="T587:T624" si="86">MID(F587,1,4)</f>
        <v>1501</v>
      </c>
      <c r="U587" t="e">
        <f>IF((G587=VLOOKUP(T587,#REF!,2,0)),1,0)</f>
        <v>#REF!</v>
      </c>
      <c r="V587">
        <f>SUMPRODUCT((B587=[1]Sheet1!$B:$B)*(G587=[1]Sheet1!$G:$G))</f>
        <v>1</v>
      </c>
      <c r="W587" t="e">
        <f>VLOOKUP(G587,#REF!,4,0)</f>
        <v>#REF!</v>
      </c>
      <c r="X587" t="e">
        <f>VLOOKUP(G587,#REF!,5,0)</f>
        <v>#REF!</v>
      </c>
      <c r="Y587" t="e">
        <f>VLOOKUP(G587,#REF!,6,0)</f>
        <v>#REF!</v>
      </c>
      <c r="Z587">
        <f>SUMPRODUCT((B587='[2]各校各专业人数 （防止重复'!$D:$D)*(G587='[2]各校各专业人数 （防止重复'!$G:$G))</f>
        <v>1</v>
      </c>
    </row>
    <row r="588" ht="15.75" spans="1:26">
      <c r="A588">
        <f t="shared" si="85"/>
        <v>583</v>
      </c>
      <c r="B588" s="326" t="s">
        <v>409</v>
      </c>
      <c r="C588" s="226" t="s">
        <v>410</v>
      </c>
      <c r="D588" s="227" t="s">
        <v>32</v>
      </c>
      <c r="E588" s="230">
        <v>1</v>
      </c>
      <c r="F588" s="230" t="s">
        <v>220</v>
      </c>
      <c r="G588" s="230" t="s">
        <v>221</v>
      </c>
      <c r="H588" s="230"/>
      <c r="I588" s="230" t="s">
        <v>67</v>
      </c>
      <c r="J588" s="230">
        <v>3</v>
      </c>
      <c r="K588" s="230">
        <v>3600</v>
      </c>
      <c r="L588" s="91" t="s">
        <v>68</v>
      </c>
      <c r="M588" s="230">
        <v>0</v>
      </c>
      <c r="N588" s="230">
        <v>0</v>
      </c>
      <c r="O588" s="230"/>
      <c r="P588" s="230">
        <v>0</v>
      </c>
      <c r="Q588" s="230">
        <v>0</v>
      </c>
      <c r="R588" s="230">
        <v>50</v>
      </c>
      <c r="S588" s="96"/>
      <c r="T588" t="str">
        <f t="shared" si="86"/>
        <v>0727</v>
      </c>
      <c r="U588" t="e">
        <f>IF((G588=VLOOKUP(T588,#REF!,2,0)),1,0)</f>
        <v>#REF!</v>
      </c>
      <c r="V588">
        <f>SUMPRODUCT((B588=[1]Sheet1!$B:$B)*(G588=[1]Sheet1!$G:$G))</f>
        <v>0</v>
      </c>
      <c r="W588" t="e">
        <f>VLOOKUP(G588,#REF!,4,0)</f>
        <v>#REF!</v>
      </c>
      <c r="X588" t="e">
        <f>VLOOKUP(G588,#REF!,5,0)</f>
        <v>#REF!</v>
      </c>
      <c r="Y588" t="e">
        <f>VLOOKUP(G588,#REF!,6,0)</f>
        <v>#REF!</v>
      </c>
      <c r="Z588">
        <f>SUMPRODUCT((B588='[2]各校各专业人数 （防止重复'!$D:$D)*(G588='[2]各校各专业人数 （防止重复'!$G:$G))</f>
        <v>0</v>
      </c>
    </row>
    <row r="589" ht="25.5" spans="1:26">
      <c r="A589">
        <f t="shared" si="85"/>
        <v>584</v>
      </c>
      <c r="B589" s="326" t="s">
        <v>409</v>
      </c>
      <c r="C589" s="226" t="s">
        <v>410</v>
      </c>
      <c r="D589" s="227" t="s">
        <v>32</v>
      </c>
      <c r="E589" s="230">
        <v>2</v>
      </c>
      <c r="F589" s="96" t="s">
        <v>264</v>
      </c>
      <c r="G589" s="96" t="s">
        <v>265</v>
      </c>
      <c r="H589" s="96"/>
      <c r="I589" s="96" t="s">
        <v>67</v>
      </c>
      <c r="J589" s="96">
        <v>3</v>
      </c>
      <c r="K589" s="230">
        <v>3600</v>
      </c>
      <c r="L589" s="91" t="s">
        <v>68</v>
      </c>
      <c r="M589" s="96">
        <v>0</v>
      </c>
      <c r="N589" s="96">
        <v>0</v>
      </c>
      <c r="O589" s="96"/>
      <c r="P589" s="96">
        <v>0</v>
      </c>
      <c r="Q589" s="96">
        <v>0</v>
      </c>
      <c r="R589" s="96">
        <v>40</v>
      </c>
      <c r="S589" s="96" t="s">
        <v>411</v>
      </c>
      <c r="T589" t="str">
        <f t="shared" si="86"/>
        <v>0605</v>
      </c>
      <c r="U589" t="e">
        <f>IF((G589=VLOOKUP(T589,#REF!,2,0)),1,0)</f>
        <v>#REF!</v>
      </c>
      <c r="V589">
        <f>SUMPRODUCT((B589=[1]Sheet1!$B:$B)*(G589=[1]Sheet1!$G:$G))</f>
        <v>1</v>
      </c>
      <c r="W589" t="e">
        <f>VLOOKUP(G589,#REF!,4,0)</f>
        <v>#REF!</v>
      </c>
      <c r="X589" t="e">
        <f>VLOOKUP(G589,#REF!,5,0)</f>
        <v>#REF!</v>
      </c>
      <c r="Y589" t="e">
        <f>VLOOKUP(G589,#REF!,6,0)</f>
        <v>#REF!</v>
      </c>
      <c r="Z589">
        <f>SUMPRODUCT((B589='[2]各校各专业人数 （防止重复'!$D:$D)*(G589='[2]各校各专业人数 （防止重复'!$G:$G))</f>
        <v>0</v>
      </c>
    </row>
    <row r="590" ht="25.5" spans="1:26">
      <c r="A590">
        <f t="shared" si="85"/>
        <v>585</v>
      </c>
      <c r="B590" s="326" t="s">
        <v>409</v>
      </c>
      <c r="C590" s="226" t="s">
        <v>410</v>
      </c>
      <c r="D590" s="227" t="s">
        <v>32</v>
      </c>
      <c r="E590" s="230">
        <v>3</v>
      </c>
      <c r="F590" s="96" t="s">
        <v>412</v>
      </c>
      <c r="G590" s="96" t="s">
        <v>413</v>
      </c>
      <c r="H590" s="96"/>
      <c r="I590" s="96" t="s">
        <v>67</v>
      </c>
      <c r="J590" s="96">
        <v>3</v>
      </c>
      <c r="K590" s="230">
        <v>3600</v>
      </c>
      <c r="L590" s="91" t="s">
        <v>68</v>
      </c>
      <c r="M590" s="96">
        <v>0</v>
      </c>
      <c r="N590" s="96">
        <v>15</v>
      </c>
      <c r="O590" s="96"/>
      <c r="P590" s="96">
        <v>15</v>
      </c>
      <c r="Q590" s="96">
        <v>0</v>
      </c>
      <c r="R590" s="96">
        <v>50</v>
      </c>
      <c r="S590" s="96" t="s">
        <v>411</v>
      </c>
      <c r="T590" t="str">
        <f t="shared" si="86"/>
        <v>1305</v>
      </c>
      <c r="U590" t="e">
        <f>IF((G590=VLOOKUP(T590,#REF!,2,0)),1,0)</f>
        <v>#REF!</v>
      </c>
      <c r="V590">
        <f>SUMPRODUCT((B590=[1]Sheet1!$B:$B)*(G590=[1]Sheet1!$G:$G))</f>
        <v>1</v>
      </c>
      <c r="W590" t="e">
        <f>VLOOKUP(G590,#REF!,4,0)</f>
        <v>#REF!</v>
      </c>
      <c r="X590" t="e">
        <f>VLOOKUP(G590,#REF!,5,0)</f>
        <v>#REF!</v>
      </c>
      <c r="Y590" t="e">
        <f>VLOOKUP(G590,#REF!,6,0)</f>
        <v>#REF!</v>
      </c>
      <c r="Z590">
        <f>SUMPRODUCT((B590='[2]各校各专业人数 （防止重复'!$D:$D)*(G590='[2]各校各专业人数 （防止重复'!$G:$G))</f>
        <v>1</v>
      </c>
    </row>
    <row r="591" ht="15.75" spans="1:26">
      <c r="A591">
        <f t="shared" si="85"/>
        <v>586</v>
      </c>
      <c r="B591" s="326" t="s">
        <v>409</v>
      </c>
      <c r="C591" s="226" t="s">
        <v>410</v>
      </c>
      <c r="D591" s="227" t="s">
        <v>32</v>
      </c>
      <c r="E591" s="230">
        <v>4</v>
      </c>
      <c r="F591" s="96" t="s">
        <v>257</v>
      </c>
      <c r="G591" s="96" t="s">
        <v>258</v>
      </c>
      <c r="H591" s="96"/>
      <c r="I591" s="96" t="s">
        <v>67</v>
      </c>
      <c r="J591" s="96">
        <v>3</v>
      </c>
      <c r="K591" s="230">
        <v>3600</v>
      </c>
      <c r="L591" s="91" t="s">
        <v>68</v>
      </c>
      <c r="M591" s="96">
        <v>0</v>
      </c>
      <c r="N591" s="96">
        <v>0</v>
      </c>
      <c r="O591" s="96"/>
      <c r="P591" s="96">
        <v>0</v>
      </c>
      <c r="Q591" s="96">
        <v>0</v>
      </c>
      <c r="R591" s="96">
        <v>30</v>
      </c>
      <c r="S591" s="96"/>
      <c r="T591" t="str">
        <f t="shared" si="86"/>
        <v>0218</v>
      </c>
      <c r="U591" t="e">
        <f>IF((G591=VLOOKUP(T591,#REF!,2,0)),1,0)</f>
        <v>#REF!</v>
      </c>
      <c r="V591">
        <f>SUMPRODUCT((B591=[1]Sheet1!$B:$B)*(G591=[1]Sheet1!$G:$G))</f>
        <v>1</v>
      </c>
      <c r="W591" t="e">
        <f>VLOOKUP(G591,#REF!,4,0)</f>
        <v>#REF!</v>
      </c>
      <c r="X591" t="e">
        <f>VLOOKUP(G591,#REF!,5,0)</f>
        <v>#REF!</v>
      </c>
      <c r="Y591" t="e">
        <f>VLOOKUP(G591,#REF!,6,0)</f>
        <v>#REF!</v>
      </c>
      <c r="Z591">
        <f>SUMPRODUCT((B591='[2]各校各专业人数 （防止重复'!$D:$D)*(G591='[2]各校各专业人数 （防止重复'!$G:$G))</f>
        <v>0</v>
      </c>
    </row>
    <row r="592" ht="15.75" spans="1:26">
      <c r="A592">
        <f t="shared" si="85"/>
        <v>587</v>
      </c>
      <c r="B592" s="326" t="s">
        <v>409</v>
      </c>
      <c r="C592" s="226" t="s">
        <v>410</v>
      </c>
      <c r="D592" s="227" t="s">
        <v>32</v>
      </c>
      <c r="E592" s="230">
        <v>5</v>
      </c>
      <c r="F592" s="96" t="s">
        <v>243</v>
      </c>
      <c r="G592" s="96" t="s">
        <v>244</v>
      </c>
      <c r="H592" s="96"/>
      <c r="I592" s="96" t="s">
        <v>67</v>
      </c>
      <c r="J592" s="96">
        <v>3</v>
      </c>
      <c r="K592" s="230">
        <v>3600</v>
      </c>
      <c r="L592" s="91" t="s">
        <v>68</v>
      </c>
      <c r="M592" s="96">
        <v>0</v>
      </c>
      <c r="N592" s="96">
        <v>0</v>
      </c>
      <c r="O592" s="96"/>
      <c r="P592" s="96">
        <v>0</v>
      </c>
      <c r="Q592" s="96">
        <v>0</v>
      </c>
      <c r="R592" s="96">
        <v>50</v>
      </c>
      <c r="S592" s="96"/>
      <c r="T592" t="str">
        <f t="shared" si="86"/>
        <v>0209</v>
      </c>
      <c r="U592" t="e">
        <f>IF((G592=VLOOKUP(T592,#REF!,2,0)),1,0)</f>
        <v>#REF!</v>
      </c>
      <c r="V592">
        <f>SUMPRODUCT((B592=[1]Sheet1!$B:$B)*(G592=[1]Sheet1!$G:$G))</f>
        <v>1</v>
      </c>
      <c r="W592" t="e">
        <f>VLOOKUP(G592,#REF!,4,0)</f>
        <v>#REF!</v>
      </c>
      <c r="X592" t="e">
        <f>VLOOKUP(G592,#REF!,5,0)</f>
        <v>#REF!</v>
      </c>
      <c r="Y592" t="e">
        <f>VLOOKUP(G592,#REF!,6,0)</f>
        <v>#REF!</v>
      </c>
      <c r="Z592">
        <f>SUMPRODUCT((B592='[2]各校各专业人数 （防止重复'!$D:$D)*(G592='[2]各校各专业人数 （防止重复'!$G:$G))</f>
        <v>0</v>
      </c>
    </row>
    <row r="593" ht="15.75" spans="1:26">
      <c r="A593">
        <f t="shared" si="85"/>
        <v>588</v>
      </c>
      <c r="B593" s="326" t="s">
        <v>409</v>
      </c>
      <c r="C593" s="226" t="s">
        <v>410</v>
      </c>
      <c r="D593" s="227" t="s">
        <v>32</v>
      </c>
      <c r="E593" s="230">
        <v>6</v>
      </c>
      <c r="F593" s="231" t="s">
        <v>90</v>
      </c>
      <c r="G593" s="111" t="s">
        <v>91</v>
      </c>
      <c r="H593" s="231"/>
      <c r="I593" s="231" t="s">
        <v>67</v>
      </c>
      <c r="J593" s="231">
        <v>3</v>
      </c>
      <c r="K593" s="230">
        <v>3600</v>
      </c>
      <c r="L593" s="91" t="s">
        <v>68</v>
      </c>
      <c r="M593" s="230">
        <v>6</v>
      </c>
      <c r="N593" s="230">
        <v>8</v>
      </c>
      <c r="O593" s="230"/>
      <c r="P593" s="230">
        <v>0</v>
      </c>
      <c r="Q593" s="230">
        <v>0</v>
      </c>
      <c r="R593" s="96">
        <v>30</v>
      </c>
      <c r="S593" s="96"/>
      <c r="T593" t="str">
        <f t="shared" si="86"/>
        <v>0507</v>
      </c>
      <c r="U593" t="e">
        <f>IF((G593=VLOOKUP(T593,#REF!,2,0)),1,0)</f>
        <v>#REF!</v>
      </c>
      <c r="V593">
        <f>SUMPRODUCT((B593=[1]Sheet1!$B:$B)*(G593=[1]Sheet1!$G:$G))</f>
        <v>1</v>
      </c>
      <c r="W593" t="e">
        <f>VLOOKUP(G593,#REF!,4,0)</f>
        <v>#REF!</v>
      </c>
      <c r="X593" t="e">
        <f>VLOOKUP(G593,#REF!,5,0)</f>
        <v>#REF!</v>
      </c>
      <c r="Y593" t="e">
        <f>VLOOKUP(G593,#REF!,6,0)</f>
        <v>#REF!</v>
      </c>
      <c r="Z593">
        <f>SUMPRODUCT((B593='[2]各校各专业人数 （防止重复'!$D:$D)*(G593='[2]各校各专业人数 （防止重复'!$G:$G))</f>
        <v>1</v>
      </c>
    </row>
    <row r="594" ht="15.75" spans="1:26">
      <c r="A594">
        <f t="shared" si="85"/>
        <v>589</v>
      </c>
      <c r="B594" s="326" t="s">
        <v>409</v>
      </c>
      <c r="C594" s="226" t="s">
        <v>410</v>
      </c>
      <c r="D594" s="227" t="s">
        <v>32</v>
      </c>
      <c r="E594" s="230">
        <v>7</v>
      </c>
      <c r="F594" s="231" t="s">
        <v>92</v>
      </c>
      <c r="G594" s="111" t="s">
        <v>93</v>
      </c>
      <c r="H594" s="231"/>
      <c r="I594" s="231" t="s">
        <v>67</v>
      </c>
      <c r="J594" s="231">
        <v>3</v>
      </c>
      <c r="K594" s="230">
        <v>3600</v>
      </c>
      <c r="L594" s="91" t="s">
        <v>68</v>
      </c>
      <c r="M594" s="230">
        <v>27</v>
      </c>
      <c r="N594" s="230">
        <v>15</v>
      </c>
      <c r="O594" s="230"/>
      <c r="P594" s="230">
        <v>29</v>
      </c>
      <c r="Q594" s="230">
        <v>0</v>
      </c>
      <c r="R594" s="96">
        <v>30</v>
      </c>
      <c r="S594" s="96"/>
      <c r="T594" t="str">
        <f t="shared" si="86"/>
        <v>0508</v>
      </c>
      <c r="U594" t="e">
        <f>IF((G594=VLOOKUP(T594,#REF!,2,0)),1,0)</f>
        <v>#REF!</v>
      </c>
      <c r="V594">
        <f>SUMPRODUCT((B594=[1]Sheet1!$B:$B)*(G594=[1]Sheet1!$G:$G))</f>
        <v>1</v>
      </c>
      <c r="W594" t="e">
        <f>VLOOKUP(G594,#REF!,4,0)</f>
        <v>#REF!</v>
      </c>
      <c r="X594" t="e">
        <f>VLOOKUP(G594,#REF!,5,0)</f>
        <v>#REF!</v>
      </c>
      <c r="Y594" t="e">
        <f>VLOOKUP(G594,#REF!,6,0)</f>
        <v>#REF!</v>
      </c>
      <c r="Z594">
        <f>SUMPRODUCT((B594='[2]各校各专业人数 （防止重复'!$D:$D)*(G594='[2]各校各专业人数 （防止重复'!$G:$G))</f>
        <v>1</v>
      </c>
    </row>
    <row r="595" ht="15.75" spans="1:26">
      <c r="A595">
        <f t="shared" si="85"/>
        <v>590</v>
      </c>
      <c r="B595" s="326" t="s">
        <v>409</v>
      </c>
      <c r="C595" s="226" t="s">
        <v>410</v>
      </c>
      <c r="D595" s="227" t="s">
        <v>32</v>
      </c>
      <c r="E595" s="230">
        <v>8</v>
      </c>
      <c r="F595" s="231" t="s">
        <v>205</v>
      </c>
      <c r="G595" s="111" t="s">
        <v>206</v>
      </c>
      <c r="H595" s="231"/>
      <c r="I595" s="231" t="s">
        <v>67</v>
      </c>
      <c r="J595" s="231">
        <v>3</v>
      </c>
      <c r="K595" s="230">
        <v>3600</v>
      </c>
      <c r="L595" s="91" t="s">
        <v>68</v>
      </c>
      <c r="M595" s="230">
        <v>0</v>
      </c>
      <c r="N595" s="230">
        <v>0</v>
      </c>
      <c r="O595" s="230"/>
      <c r="P595" s="230">
        <v>0</v>
      </c>
      <c r="Q595" s="230">
        <v>0</v>
      </c>
      <c r="R595" s="96">
        <v>30</v>
      </c>
      <c r="S595" s="96"/>
      <c r="T595" t="str">
        <f t="shared" si="86"/>
        <v>0509</v>
      </c>
      <c r="U595" t="e">
        <f>IF((G595=VLOOKUP(T595,#REF!,2,0)),1,0)</f>
        <v>#REF!</v>
      </c>
      <c r="V595">
        <f>SUMPRODUCT((B595=[1]Sheet1!$B:$B)*(G595=[1]Sheet1!$G:$G))</f>
        <v>1</v>
      </c>
      <c r="W595" t="e">
        <f>VLOOKUP(G595,#REF!,4,0)</f>
        <v>#REF!</v>
      </c>
      <c r="X595" t="e">
        <f>VLOOKUP(G595,#REF!,5,0)</f>
        <v>#REF!</v>
      </c>
      <c r="Y595" t="e">
        <f>VLOOKUP(G595,#REF!,6,0)</f>
        <v>#REF!</v>
      </c>
      <c r="Z595">
        <f>SUMPRODUCT((B595='[2]各校各专业人数 （防止重复'!$D:$D)*(G595='[2]各校各专业人数 （防止重复'!$G:$G))</f>
        <v>0</v>
      </c>
    </row>
    <row r="596" ht="15.75" spans="1:26">
      <c r="A596">
        <f t="shared" si="85"/>
        <v>591</v>
      </c>
      <c r="B596" s="326" t="s">
        <v>409</v>
      </c>
      <c r="C596" s="226" t="s">
        <v>410</v>
      </c>
      <c r="D596" s="227" t="s">
        <v>32</v>
      </c>
      <c r="E596" s="230">
        <v>9</v>
      </c>
      <c r="F596" s="232" t="s">
        <v>280</v>
      </c>
      <c r="G596" s="233" t="s">
        <v>281</v>
      </c>
      <c r="H596" s="232"/>
      <c r="I596" s="232" t="s">
        <v>67</v>
      </c>
      <c r="J596" s="242">
        <v>3</v>
      </c>
      <c r="K596" s="230">
        <v>3600</v>
      </c>
      <c r="L596" s="91" t="s">
        <v>68</v>
      </c>
      <c r="M596" s="230">
        <v>20</v>
      </c>
      <c r="N596" s="230">
        <v>17</v>
      </c>
      <c r="O596" s="230"/>
      <c r="P596" s="230">
        <v>55</v>
      </c>
      <c r="Q596" s="230">
        <v>22</v>
      </c>
      <c r="R596" s="96"/>
      <c r="S596" s="96"/>
      <c r="T596" t="str">
        <f t="shared" si="86"/>
        <v>1301</v>
      </c>
      <c r="U596" t="e">
        <f>IF((G596=VLOOKUP(T596,#REF!,2,0)),1,0)</f>
        <v>#REF!</v>
      </c>
      <c r="V596">
        <f>SUMPRODUCT((B596=[1]Sheet1!$B:$B)*(G596=[1]Sheet1!$G:$G))</f>
        <v>1</v>
      </c>
      <c r="W596" t="e">
        <f>VLOOKUP(G596,#REF!,4,0)</f>
        <v>#REF!</v>
      </c>
      <c r="X596" t="e">
        <f>VLOOKUP(G596,#REF!,5,0)</f>
        <v>#REF!</v>
      </c>
      <c r="Y596" t="e">
        <f>VLOOKUP(G596,#REF!,6,0)</f>
        <v>#REF!</v>
      </c>
      <c r="Z596">
        <f>SUMPRODUCT((B596='[2]各校各专业人数 （防止重复'!$D:$D)*(G596='[2]各校各专业人数 （防止重复'!$G:$G))</f>
        <v>1</v>
      </c>
    </row>
    <row r="597" ht="25.5" spans="1:26">
      <c r="A597">
        <f t="shared" ref="A597:A606" si="87">ROW()-5</f>
        <v>592</v>
      </c>
      <c r="B597" s="326" t="s">
        <v>409</v>
      </c>
      <c r="C597" s="226" t="s">
        <v>410</v>
      </c>
      <c r="D597" s="227" t="s">
        <v>32</v>
      </c>
      <c r="E597" s="230">
        <v>10</v>
      </c>
      <c r="F597" s="232" t="s">
        <v>218</v>
      </c>
      <c r="G597" s="232" t="s">
        <v>219</v>
      </c>
      <c r="H597" s="232"/>
      <c r="I597" s="232" t="s">
        <v>67</v>
      </c>
      <c r="J597" s="242">
        <v>3</v>
      </c>
      <c r="K597" s="230">
        <v>3600</v>
      </c>
      <c r="L597" s="91" t="s">
        <v>68</v>
      </c>
      <c r="M597" s="230">
        <v>0</v>
      </c>
      <c r="N597" s="230">
        <v>0</v>
      </c>
      <c r="O597" s="230"/>
      <c r="P597" s="230">
        <v>13</v>
      </c>
      <c r="Q597" s="230">
        <v>13</v>
      </c>
      <c r="R597" s="96">
        <v>50</v>
      </c>
      <c r="S597" s="96" t="s">
        <v>411</v>
      </c>
      <c r="T597" t="str">
        <f t="shared" si="86"/>
        <v>0528</v>
      </c>
      <c r="U597" t="e">
        <f>IF((G597=VLOOKUP(T597,#REF!,2,0)),1,0)</f>
        <v>#REF!</v>
      </c>
      <c r="V597">
        <f>SUMPRODUCT((B597=[1]Sheet1!$B:$B)*(G597=[1]Sheet1!$G:$G))</f>
        <v>1</v>
      </c>
      <c r="W597" t="e">
        <f>VLOOKUP(G597,#REF!,4,0)</f>
        <v>#REF!</v>
      </c>
      <c r="X597" t="e">
        <f>VLOOKUP(G597,#REF!,5,0)</f>
        <v>#REF!</v>
      </c>
      <c r="Y597" t="e">
        <f>VLOOKUP(G597,#REF!,6,0)</f>
        <v>#REF!</v>
      </c>
      <c r="Z597">
        <f>SUMPRODUCT((B597='[2]各校各专业人数 （防止重复'!$D:$D)*(G597='[2]各校各专业人数 （防止重复'!$G:$G))</f>
        <v>1</v>
      </c>
    </row>
    <row r="598" ht="15.75" spans="1:26">
      <c r="A598">
        <f t="shared" si="87"/>
        <v>593</v>
      </c>
      <c r="B598" s="326" t="s">
        <v>409</v>
      </c>
      <c r="C598" s="226" t="s">
        <v>410</v>
      </c>
      <c r="D598" s="227" t="s">
        <v>32</v>
      </c>
      <c r="E598" s="230">
        <v>11</v>
      </c>
      <c r="F598" s="234" t="s">
        <v>82</v>
      </c>
      <c r="G598" s="232" t="s">
        <v>83</v>
      </c>
      <c r="H598" s="234"/>
      <c r="I598" s="234" t="s">
        <v>67</v>
      </c>
      <c r="J598" s="243">
        <v>3</v>
      </c>
      <c r="K598" s="230">
        <v>3600</v>
      </c>
      <c r="L598" s="91" t="s">
        <v>68</v>
      </c>
      <c r="M598" s="230">
        <v>45</v>
      </c>
      <c r="N598" s="230">
        <v>60</v>
      </c>
      <c r="O598" s="230"/>
      <c r="P598" s="230">
        <v>164</v>
      </c>
      <c r="Q598" s="230">
        <v>74</v>
      </c>
      <c r="R598" s="96">
        <v>90</v>
      </c>
      <c r="S598" s="96"/>
      <c r="T598" t="str">
        <f t="shared" si="86"/>
        <v>0435</v>
      </c>
      <c r="U598" t="e">
        <f>IF((G598=VLOOKUP(T598,#REF!,2,0)),1,0)</f>
        <v>#REF!</v>
      </c>
      <c r="V598">
        <f>SUMPRODUCT((B598=[1]Sheet1!$B:$B)*(G598=[1]Sheet1!$G:$G))</f>
        <v>2</v>
      </c>
      <c r="W598" t="e">
        <f>VLOOKUP(G598,#REF!,4,0)</f>
        <v>#REF!</v>
      </c>
      <c r="X598" t="e">
        <f>VLOOKUP(G598,#REF!,5,0)</f>
        <v>#REF!</v>
      </c>
      <c r="Y598" t="e">
        <f>VLOOKUP(G598,#REF!,6,0)</f>
        <v>#REF!</v>
      </c>
      <c r="Z598">
        <f>SUMPRODUCT((B598='[2]各校各专业人数 （防止重复'!$D:$D)*(G598='[2]各校各专业人数 （防止重复'!$G:$G))</f>
        <v>1</v>
      </c>
    </row>
    <row r="599" ht="24" spans="1:26">
      <c r="A599">
        <f t="shared" si="87"/>
        <v>594</v>
      </c>
      <c r="B599" s="326" t="s">
        <v>409</v>
      </c>
      <c r="C599" s="226" t="s">
        <v>410</v>
      </c>
      <c r="D599" s="227" t="s">
        <v>32</v>
      </c>
      <c r="E599" s="230">
        <v>12</v>
      </c>
      <c r="F599" s="232" t="s">
        <v>124</v>
      </c>
      <c r="G599" s="232" t="s">
        <v>83</v>
      </c>
      <c r="H599" s="232"/>
      <c r="I599" s="232" t="s">
        <v>45</v>
      </c>
      <c r="J599" s="242">
        <v>2</v>
      </c>
      <c r="K599" s="230">
        <v>3600</v>
      </c>
      <c r="L599" s="91" t="s">
        <v>46</v>
      </c>
      <c r="M599" s="230">
        <v>0</v>
      </c>
      <c r="N599" s="230">
        <v>0</v>
      </c>
      <c r="O599" s="230"/>
      <c r="P599" s="230">
        <v>0</v>
      </c>
      <c r="Q599" s="230">
        <v>0</v>
      </c>
      <c r="R599" s="96"/>
      <c r="S599" s="96"/>
      <c r="T599" t="str">
        <f t="shared" si="86"/>
        <v>0435</v>
      </c>
      <c r="U599" t="e">
        <f>IF((G599=VLOOKUP(T599,#REF!,2,0)),1,0)</f>
        <v>#REF!</v>
      </c>
      <c r="V599">
        <f>SUMPRODUCT((B599=[1]Sheet1!$B:$B)*(G599=[1]Sheet1!$G:$G))</f>
        <v>2</v>
      </c>
      <c r="W599" t="e">
        <f>VLOOKUP(G599,#REF!,4,0)</f>
        <v>#REF!</v>
      </c>
      <c r="X599" t="e">
        <f>VLOOKUP(G599,#REF!,5,0)</f>
        <v>#REF!</v>
      </c>
      <c r="Y599" t="e">
        <f>VLOOKUP(G599,#REF!,6,0)</f>
        <v>#REF!</v>
      </c>
      <c r="Z599">
        <f>SUMPRODUCT((B599='[2]各校各专业人数 （防止重复'!$D:$D)*(G599='[2]各校各专业人数 （防止重复'!$G:$G))</f>
        <v>1</v>
      </c>
    </row>
    <row r="600" ht="15.75" spans="1:26">
      <c r="A600">
        <f t="shared" si="87"/>
        <v>595</v>
      </c>
      <c r="B600" s="326" t="s">
        <v>409</v>
      </c>
      <c r="C600" s="226" t="s">
        <v>410</v>
      </c>
      <c r="D600" s="227" t="s">
        <v>32</v>
      </c>
      <c r="E600" s="230">
        <v>13</v>
      </c>
      <c r="F600" s="232" t="s">
        <v>84</v>
      </c>
      <c r="G600" s="232" t="s">
        <v>85</v>
      </c>
      <c r="H600" s="232"/>
      <c r="I600" s="232" t="s">
        <v>67</v>
      </c>
      <c r="J600" s="242">
        <v>3</v>
      </c>
      <c r="K600" s="230">
        <v>3600</v>
      </c>
      <c r="L600" s="91" t="s">
        <v>68</v>
      </c>
      <c r="M600" s="230">
        <v>0</v>
      </c>
      <c r="N600" s="230">
        <v>41</v>
      </c>
      <c r="O600" s="230"/>
      <c r="P600" s="230">
        <v>47</v>
      </c>
      <c r="Q600" s="230">
        <v>8</v>
      </c>
      <c r="R600" s="96">
        <v>50</v>
      </c>
      <c r="S600" s="96"/>
      <c r="T600" t="str">
        <f t="shared" si="86"/>
        <v>0439</v>
      </c>
      <c r="U600" t="e">
        <f>IF((G600=VLOOKUP(T600,#REF!,2,0)),1,0)</f>
        <v>#REF!</v>
      </c>
      <c r="V600">
        <f>SUMPRODUCT((B600=[1]Sheet1!$B:$B)*(G600=[1]Sheet1!$G:$G))</f>
        <v>2</v>
      </c>
      <c r="W600" t="e">
        <f>VLOOKUP(G600,#REF!,4,0)</f>
        <v>#REF!</v>
      </c>
      <c r="X600" t="e">
        <f>VLOOKUP(G600,#REF!,5,0)</f>
        <v>#REF!</v>
      </c>
      <c r="Y600" t="e">
        <f>VLOOKUP(G600,#REF!,6,0)</f>
        <v>#REF!</v>
      </c>
      <c r="Z600">
        <f>SUMPRODUCT((B600='[2]各校各专业人数 （防止重复'!$D:$D)*(G600='[2]各校各专业人数 （防止重复'!$G:$G))</f>
        <v>1</v>
      </c>
    </row>
    <row r="601" ht="24" spans="1:26">
      <c r="A601">
        <f t="shared" si="87"/>
        <v>596</v>
      </c>
      <c r="B601" s="326" t="s">
        <v>409</v>
      </c>
      <c r="C601" s="226" t="s">
        <v>410</v>
      </c>
      <c r="D601" s="227" t="s">
        <v>32</v>
      </c>
      <c r="E601" s="230">
        <v>14</v>
      </c>
      <c r="F601" s="42" t="s">
        <v>289</v>
      </c>
      <c r="G601" s="96" t="s">
        <v>85</v>
      </c>
      <c r="H601" s="231"/>
      <c r="I601" s="231" t="s">
        <v>45</v>
      </c>
      <c r="J601" s="231">
        <v>2</v>
      </c>
      <c r="K601" s="230">
        <v>3600</v>
      </c>
      <c r="L601" s="91" t="s">
        <v>46</v>
      </c>
      <c r="M601" s="230">
        <v>0</v>
      </c>
      <c r="N601" s="230">
        <v>0</v>
      </c>
      <c r="O601" s="230"/>
      <c r="P601" s="230">
        <v>0</v>
      </c>
      <c r="Q601" s="230">
        <v>0</v>
      </c>
      <c r="R601" s="96"/>
      <c r="S601" s="96"/>
      <c r="T601" t="str">
        <f t="shared" si="86"/>
        <v>0439</v>
      </c>
      <c r="U601" t="e">
        <f>IF((G601=VLOOKUP(T601,#REF!,2,0)),1,0)</f>
        <v>#REF!</v>
      </c>
      <c r="V601">
        <f>SUMPRODUCT((B601=[1]Sheet1!$B:$B)*(G601=[1]Sheet1!$G:$G))</f>
        <v>2</v>
      </c>
      <c r="W601" t="e">
        <f>VLOOKUP(G601,#REF!,4,0)</f>
        <v>#REF!</v>
      </c>
      <c r="X601" t="e">
        <f>VLOOKUP(G601,#REF!,5,0)</f>
        <v>#REF!</v>
      </c>
      <c r="Y601" t="e">
        <f>VLOOKUP(G601,#REF!,6,0)</f>
        <v>#REF!</v>
      </c>
      <c r="Z601">
        <f>SUMPRODUCT((B601='[2]各校各专业人数 （防止重复'!$D:$D)*(G601='[2]各校各专业人数 （防止重复'!$G:$G))</f>
        <v>1</v>
      </c>
    </row>
    <row r="602" ht="15.75" spans="1:26">
      <c r="A602">
        <f t="shared" si="87"/>
        <v>597</v>
      </c>
      <c r="B602" s="326" t="s">
        <v>409</v>
      </c>
      <c r="C602" s="226" t="s">
        <v>410</v>
      </c>
      <c r="D602" s="227" t="s">
        <v>32</v>
      </c>
      <c r="E602" s="230">
        <v>15</v>
      </c>
      <c r="F602" s="188" t="s">
        <v>86</v>
      </c>
      <c r="G602" s="96" t="s">
        <v>87</v>
      </c>
      <c r="H602" s="96" t="s">
        <v>414</v>
      </c>
      <c r="I602" s="235" t="s">
        <v>67</v>
      </c>
      <c r="J602" s="244">
        <v>3</v>
      </c>
      <c r="K602" s="230">
        <v>3600</v>
      </c>
      <c r="L602" s="91" t="s">
        <v>68</v>
      </c>
      <c r="M602" s="230">
        <v>15</v>
      </c>
      <c r="N602" s="230">
        <v>30</v>
      </c>
      <c r="O602" s="230"/>
      <c r="P602" s="230">
        <v>52</v>
      </c>
      <c r="Q602" s="230">
        <v>14</v>
      </c>
      <c r="R602" s="96">
        <v>50</v>
      </c>
      <c r="S602" s="96"/>
      <c r="T602" t="str">
        <f t="shared" si="86"/>
        <v>0501</v>
      </c>
      <c r="U602" t="e">
        <f>IF((G602=VLOOKUP(T602,#REF!,2,0)),1,0)</f>
        <v>#REF!</v>
      </c>
      <c r="V602">
        <f>SUMPRODUCT((B602=[1]Sheet1!$B:$B)*(G602=[1]Sheet1!$G:$G))</f>
        <v>2</v>
      </c>
      <c r="W602" t="e">
        <f>VLOOKUP(G602,#REF!,4,0)</f>
        <v>#REF!</v>
      </c>
      <c r="X602" t="e">
        <f>VLOOKUP(G602,#REF!,5,0)</f>
        <v>#REF!</v>
      </c>
      <c r="Y602" t="e">
        <f>VLOOKUP(G602,#REF!,6,0)</f>
        <v>#REF!</v>
      </c>
      <c r="Z602">
        <f>SUMPRODUCT((B602='[2]各校各专业人数 （防止重复'!$D:$D)*(G602='[2]各校各专业人数 （防止重复'!$G:$G))</f>
        <v>1</v>
      </c>
    </row>
    <row r="603" ht="24" spans="1:26">
      <c r="A603">
        <f t="shared" si="87"/>
        <v>598</v>
      </c>
      <c r="B603" s="326" t="s">
        <v>409</v>
      </c>
      <c r="C603" s="226" t="s">
        <v>410</v>
      </c>
      <c r="D603" s="227" t="s">
        <v>32</v>
      </c>
      <c r="E603" s="230">
        <v>16</v>
      </c>
      <c r="F603" s="188" t="s">
        <v>114</v>
      </c>
      <c r="G603" s="96" t="s">
        <v>87</v>
      </c>
      <c r="H603" s="96" t="s">
        <v>414</v>
      </c>
      <c r="I603" s="188" t="s">
        <v>45</v>
      </c>
      <c r="J603" s="244">
        <v>2</v>
      </c>
      <c r="K603" s="230">
        <v>3600</v>
      </c>
      <c r="L603" s="91" t="s">
        <v>46</v>
      </c>
      <c r="M603" s="230">
        <v>0</v>
      </c>
      <c r="N603" s="230">
        <v>0</v>
      </c>
      <c r="O603" s="230"/>
      <c r="P603" s="230">
        <v>0</v>
      </c>
      <c r="Q603" s="230">
        <v>0</v>
      </c>
      <c r="R603" s="96"/>
      <c r="S603" s="96"/>
      <c r="T603" t="str">
        <f t="shared" si="86"/>
        <v>0501</v>
      </c>
      <c r="U603" t="e">
        <f>IF((G603=VLOOKUP(T603,#REF!,2,0)),1,0)</f>
        <v>#REF!</v>
      </c>
      <c r="V603">
        <f>SUMPRODUCT((B603=[1]Sheet1!$B:$B)*(G603=[1]Sheet1!$G:$G))</f>
        <v>2</v>
      </c>
      <c r="W603" t="e">
        <f>VLOOKUP(G603,#REF!,4,0)</f>
        <v>#REF!</v>
      </c>
      <c r="X603" t="e">
        <f>VLOOKUP(G603,#REF!,5,0)</f>
        <v>#REF!</v>
      </c>
      <c r="Y603" t="e">
        <f>VLOOKUP(G603,#REF!,6,0)</f>
        <v>#REF!</v>
      </c>
      <c r="Z603">
        <f>SUMPRODUCT((B603='[2]各校各专业人数 （防止重复'!$D:$D)*(G603='[2]各校各专业人数 （防止重复'!$G:$G))</f>
        <v>1</v>
      </c>
    </row>
    <row r="604" ht="15.75" spans="1:26">
      <c r="A604">
        <f t="shared" si="87"/>
        <v>599</v>
      </c>
      <c r="B604" s="326" t="s">
        <v>409</v>
      </c>
      <c r="C604" s="226" t="s">
        <v>410</v>
      </c>
      <c r="D604" s="227" t="s">
        <v>32</v>
      </c>
      <c r="E604" s="230">
        <v>17</v>
      </c>
      <c r="F604" s="188" t="s">
        <v>96</v>
      </c>
      <c r="G604" s="96" t="s">
        <v>60</v>
      </c>
      <c r="H604" s="188"/>
      <c r="I604" s="235" t="s">
        <v>67</v>
      </c>
      <c r="J604" s="244">
        <v>3</v>
      </c>
      <c r="K604" s="230">
        <v>3600</v>
      </c>
      <c r="L604" s="91" t="s">
        <v>68</v>
      </c>
      <c r="M604" s="230">
        <v>23</v>
      </c>
      <c r="N604" s="230">
        <v>22</v>
      </c>
      <c r="O604" s="230"/>
      <c r="P604" s="230">
        <v>57</v>
      </c>
      <c r="Q604" s="230">
        <v>20</v>
      </c>
      <c r="R604" s="96">
        <v>30</v>
      </c>
      <c r="S604" s="96"/>
      <c r="T604" t="str">
        <f t="shared" si="86"/>
        <v>0603</v>
      </c>
      <c r="U604" t="e">
        <f>IF((G604=VLOOKUP(T604,#REF!,2,0)),1,0)</f>
        <v>#REF!</v>
      </c>
      <c r="V604">
        <f>SUMPRODUCT((B604=[1]Sheet1!$B:$B)*(G604=[1]Sheet1!$G:$G))</f>
        <v>2</v>
      </c>
      <c r="W604" t="e">
        <f>VLOOKUP(G604,#REF!,4,0)</f>
        <v>#REF!</v>
      </c>
      <c r="X604" t="e">
        <f>VLOOKUP(G604,#REF!,5,0)</f>
        <v>#REF!</v>
      </c>
      <c r="Y604" t="e">
        <f>VLOOKUP(G604,#REF!,6,0)</f>
        <v>#REF!</v>
      </c>
      <c r="Z604">
        <f>SUMPRODUCT((B604='[2]各校各专业人数 （防止重复'!$D:$D)*(G604='[2]各校各专业人数 （防止重复'!$G:$G))</f>
        <v>1</v>
      </c>
    </row>
    <row r="605" ht="24" spans="1:26">
      <c r="A605">
        <f t="shared" si="87"/>
        <v>600</v>
      </c>
      <c r="B605" s="326" t="s">
        <v>409</v>
      </c>
      <c r="C605" s="226" t="s">
        <v>410</v>
      </c>
      <c r="D605" s="227" t="s">
        <v>32</v>
      </c>
      <c r="E605" s="230">
        <v>18</v>
      </c>
      <c r="F605" s="188" t="s">
        <v>59</v>
      </c>
      <c r="G605" s="96" t="s">
        <v>60</v>
      </c>
      <c r="H605" s="96"/>
      <c r="I605" s="235" t="s">
        <v>45</v>
      </c>
      <c r="J605" s="244">
        <v>2</v>
      </c>
      <c r="K605" s="230">
        <v>3600</v>
      </c>
      <c r="L605" s="91" t="s">
        <v>46</v>
      </c>
      <c r="M605" s="230">
        <v>0</v>
      </c>
      <c r="N605" s="230">
        <v>0</v>
      </c>
      <c r="O605" s="230"/>
      <c r="P605" s="230">
        <v>0</v>
      </c>
      <c r="Q605" s="230">
        <v>0</v>
      </c>
      <c r="R605" s="96"/>
      <c r="S605" s="96"/>
      <c r="T605" t="str">
        <f t="shared" si="86"/>
        <v>0603</v>
      </c>
      <c r="U605" t="e">
        <f>IF((G605=VLOOKUP(T605,#REF!,2,0)),1,0)</f>
        <v>#REF!</v>
      </c>
      <c r="V605">
        <f>SUMPRODUCT((B605=[1]Sheet1!$B:$B)*(G605=[1]Sheet1!$G:$G))</f>
        <v>2</v>
      </c>
      <c r="W605" t="e">
        <f>VLOOKUP(G605,#REF!,4,0)</f>
        <v>#REF!</v>
      </c>
      <c r="X605" t="e">
        <f>VLOOKUP(G605,#REF!,5,0)</f>
        <v>#REF!</v>
      </c>
      <c r="Y605" t="e">
        <f>VLOOKUP(G605,#REF!,6,0)</f>
        <v>#REF!</v>
      </c>
      <c r="Z605">
        <f>SUMPRODUCT((B605='[2]各校各专业人数 （防止重复'!$D:$D)*(G605='[2]各校各专业人数 （防止重复'!$G:$G))</f>
        <v>1</v>
      </c>
    </row>
    <row r="606" ht="25.5" spans="1:26">
      <c r="A606">
        <f t="shared" si="87"/>
        <v>601</v>
      </c>
      <c r="B606" s="326" t="s">
        <v>409</v>
      </c>
      <c r="C606" s="226" t="s">
        <v>410</v>
      </c>
      <c r="D606" s="227" t="s">
        <v>32</v>
      </c>
      <c r="E606" s="230">
        <v>19</v>
      </c>
      <c r="F606" s="188" t="s">
        <v>259</v>
      </c>
      <c r="G606" s="96" t="s">
        <v>260</v>
      </c>
      <c r="H606" s="96"/>
      <c r="I606" s="188" t="s">
        <v>67</v>
      </c>
      <c r="J606" s="244">
        <v>3</v>
      </c>
      <c r="K606" s="230">
        <v>3600</v>
      </c>
      <c r="L606" s="91" t="s">
        <v>68</v>
      </c>
      <c r="M606" s="230">
        <v>32</v>
      </c>
      <c r="N606" s="230">
        <v>14</v>
      </c>
      <c r="O606" s="230"/>
      <c r="P606" s="230">
        <v>56</v>
      </c>
      <c r="Q606" s="230">
        <v>18</v>
      </c>
      <c r="R606" s="96">
        <v>40</v>
      </c>
      <c r="S606" s="96" t="s">
        <v>411</v>
      </c>
      <c r="T606" t="str">
        <f t="shared" si="86"/>
        <v>0431</v>
      </c>
      <c r="U606" t="e">
        <f>IF((G606=VLOOKUP(T606,#REF!,2,0)),1,0)</f>
        <v>#REF!</v>
      </c>
      <c r="V606">
        <f>SUMPRODUCT((B606=[1]Sheet1!$B:$B)*(G606=[1]Sheet1!$G:$G))</f>
        <v>1</v>
      </c>
      <c r="W606" t="e">
        <f>VLOOKUP(G606,#REF!,4,0)</f>
        <v>#REF!</v>
      </c>
      <c r="X606" t="e">
        <f>VLOOKUP(G606,#REF!,5,0)</f>
        <v>#REF!</v>
      </c>
      <c r="Y606" t="e">
        <f>VLOOKUP(G606,#REF!,6,0)</f>
        <v>#REF!</v>
      </c>
      <c r="Z606">
        <f>SUMPRODUCT((B606='[2]各校各专业人数 （防止重复'!$D:$D)*(G606='[2]各校各专业人数 （防止重复'!$G:$G))</f>
        <v>1</v>
      </c>
    </row>
    <row r="607" ht="15.75" spans="1:26">
      <c r="A607">
        <f t="shared" ref="A607:A616" si="88">ROW()-5</f>
        <v>602</v>
      </c>
      <c r="B607" s="326" t="s">
        <v>409</v>
      </c>
      <c r="C607" s="226" t="s">
        <v>410</v>
      </c>
      <c r="D607" s="227" t="s">
        <v>32</v>
      </c>
      <c r="E607" s="230">
        <v>20</v>
      </c>
      <c r="F607" s="235" t="s">
        <v>74</v>
      </c>
      <c r="G607" s="236" t="s">
        <v>75</v>
      </c>
      <c r="H607" s="235"/>
      <c r="I607" s="235" t="s">
        <v>67</v>
      </c>
      <c r="J607" s="244">
        <v>3</v>
      </c>
      <c r="K607" s="230">
        <v>3600</v>
      </c>
      <c r="L607" s="91" t="s">
        <v>68</v>
      </c>
      <c r="M607" s="230">
        <v>36</v>
      </c>
      <c r="N607" s="230">
        <v>29</v>
      </c>
      <c r="O607" s="230"/>
      <c r="P607" s="230">
        <v>99</v>
      </c>
      <c r="Q607" s="230">
        <v>40</v>
      </c>
      <c r="R607" s="96">
        <v>100</v>
      </c>
      <c r="S607" s="96"/>
      <c r="T607" t="str">
        <f t="shared" si="86"/>
        <v>0301</v>
      </c>
      <c r="U607" t="e">
        <f>IF((G607=VLOOKUP(T607,#REF!,2,0)),1,0)</f>
        <v>#REF!</v>
      </c>
      <c r="V607">
        <f>SUMPRODUCT((B607=[1]Sheet1!$B:$B)*(G607=[1]Sheet1!$G:$G))</f>
        <v>1</v>
      </c>
      <c r="W607" t="e">
        <f>VLOOKUP(G607,#REF!,4,0)</f>
        <v>#REF!</v>
      </c>
      <c r="X607" t="e">
        <f>VLOOKUP(G607,#REF!,5,0)</f>
        <v>#REF!</v>
      </c>
      <c r="Y607" t="e">
        <f>VLOOKUP(G607,#REF!,6,0)</f>
        <v>#REF!</v>
      </c>
      <c r="Z607">
        <f>SUMPRODUCT((B607='[2]各校各专业人数 （防止重复'!$D:$D)*(G607='[2]各校各专业人数 （防止重复'!$G:$G))</f>
        <v>1</v>
      </c>
    </row>
    <row r="608" ht="25.5" spans="1:26">
      <c r="A608">
        <f t="shared" si="88"/>
        <v>603</v>
      </c>
      <c r="B608" s="326" t="s">
        <v>409</v>
      </c>
      <c r="C608" s="226" t="s">
        <v>410</v>
      </c>
      <c r="D608" s="227" t="s">
        <v>32</v>
      </c>
      <c r="E608" s="230">
        <v>21</v>
      </c>
      <c r="F608" s="188" t="s">
        <v>105</v>
      </c>
      <c r="G608" s="96" t="s">
        <v>64</v>
      </c>
      <c r="H608" s="89" t="s">
        <v>106</v>
      </c>
      <c r="I608" s="235" t="s">
        <v>67</v>
      </c>
      <c r="J608" s="244">
        <v>3</v>
      </c>
      <c r="K608" s="230">
        <v>3600</v>
      </c>
      <c r="L608" s="91" t="s">
        <v>68</v>
      </c>
      <c r="M608" s="230">
        <v>0</v>
      </c>
      <c r="N608" s="230">
        <v>0</v>
      </c>
      <c r="O608" s="230"/>
      <c r="P608" s="230">
        <v>20</v>
      </c>
      <c r="Q608" s="230">
        <v>20</v>
      </c>
      <c r="R608" s="96">
        <v>30</v>
      </c>
      <c r="S608" s="96" t="s">
        <v>411</v>
      </c>
      <c r="T608" t="str">
        <f t="shared" si="86"/>
        <v>1501</v>
      </c>
      <c r="U608" t="e">
        <f>IF((G608=VLOOKUP(T608,#REF!,2,0)),1,0)</f>
        <v>#REF!</v>
      </c>
      <c r="V608">
        <f>SUMPRODUCT((B608=[1]Sheet1!$B:$B)*(G608=[1]Sheet1!$G:$G))</f>
        <v>1</v>
      </c>
      <c r="W608" t="e">
        <f>VLOOKUP(G608,#REF!,4,0)</f>
        <v>#REF!</v>
      </c>
      <c r="X608" t="e">
        <f>VLOOKUP(G608,#REF!,5,0)</f>
        <v>#REF!</v>
      </c>
      <c r="Y608" t="e">
        <f>VLOOKUP(G608,#REF!,6,0)</f>
        <v>#REF!</v>
      </c>
      <c r="Z608">
        <f>SUMPRODUCT((B608='[2]各校各专业人数 （防止重复'!$D:$D)*(G608='[2]各校各专业人数 （防止重复'!$G:$G))</f>
        <v>1</v>
      </c>
    </row>
    <row r="609" ht="25.5" spans="1:26">
      <c r="A609">
        <f t="shared" si="88"/>
        <v>604</v>
      </c>
      <c r="B609" s="326" t="s">
        <v>409</v>
      </c>
      <c r="C609" s="226" t="s">
        <v>410</v>
      </c>
      <c r="D609" s="227" t="s">
        <v>32</v>
      </c>
      <c r="E609" s="230">
        <v>22</v>
      </c>
      <c r="F609" s="188" t="s">
        <v>161</v>
      </c>
      <c r="G609" s="96" t="s">
        <v>162</v>
      </c>
      <c r="H609" s="132" t="s">
        <v>222</v>
      </c>
      <c r="I609" s="235" t="s">
        <v>67</v>
      </c>
      <c r="J609" s="244">
        <v>3</v>
      </c>
      <c r="K609" s="230">
        <v>3600</v>
      </c>
      <c r="L609" s="91" t="s">
        <v>68</v>
      </c>
      <c r="M609" s="230">
        <v>81</v>
      </c>
      <c r="N609" s="230">
        <v>54</v>
      </c>
      <c r="O609" s="230"/>
      <c r="P609" s="230">
        <v>311</v>
      </c>
      <c r="Q609" s="230">
        <v>189</v>
      </c>
      <c r="R609" s="96">
        <v>200</v>
      </c>
      <c r="S609" s="96" t="s">
        <v>411</v>
      </c>
      <c r="T609" t="str">
        <f t="shared" si="86"/>
        <v>0515</v>
      </c>
      <c r="U609" t="e">
        <f>IF((G609=VLOOKUP(T609,#REF!,2,0)),1,0)</f>
        <v>#REF!</v>
      </c>
      <c r="V609">
        <f>SUMPRODUCT((B609=[1]Sheet1!$B:$B)*(G609=[1]Sheet1!$G:$G))</f>
        <v>1</v>
      </c>
      <c r="W609" t="e">
        <f>VLOOKUP(G609,#REF!,4,0)</f>
        <v>#REF!</v>
      </c>
      <c r="X609" t="e">
        <f>VLOOKUP(G609,#REF!,5,0)</f>
        <v>#REF!</v>
      </c>
      <c r="Y609" t="e">
        <f>VLOOKUP(G609,#REF!,6,0)</f>
        <v>#REF!</v>
      </c>
      <c r="Z609">
        <f>SUMPRODUCT((B609='[2]各校各专业人数 （防止重复'!$D:$D)*(G609='[2]各校各专业人数 （防止重复'!$G:$G))</f>
        <v>1</v>
      </c>
    </row>
    <row r="610" ht="15.75" spans="1:26">
      <c r="A610">
        <f t="shared" si="88"/>
        <v>605</v>
      </c>
      <c r="B610" s="326" t="s">
        <v>409</v>
      </c>
      <c r="C610" s="226" t="s">
        <v>410</v>
      </c>
      <c r="D610" s="227" t="s">
        <v>32</v>
      </c>
      <c r="E610" s="230">
        <v>23</v>
      </c>
      <c r="F610" s="188" t="s">
        <v>225</v>
      </c>
      <c r="G610" s="96" t="s">
        <v>226</v>
      </c>
      <c r="H610" s="188"/>
      <c r="I610" s="235" t="s">
        <v>67</v>
      </c>
      <c r="J610" s="188">
        <v>3</v>
      </c>
      <c r="K610" s="230">
        <v>3600</v>
      </c>
      <c r="L610" s="91" t="s">
        <v>68</v>
      </c>
      <c r="M610" s="230">
        <v>102</v>
      </c>
      <c r="N610" s="230">
        <v>46</v>
      </c>
      <c r="O610" s="230"/>
      <c r="P610" s="230">
        <v>270</v>
      </c>
      <c r="Q610" s="230">
        <v>132</v>
      </c>
      <c r="R610" s="96">
        <v>100</v>
      </c>
      <c r="S610" s="96"/>
      <c r="T610" t="str">
        <f t="shared" si="86"/>
        <v>1307</v>
      </c>
      <c r="U610" t="e">
        <f>IF((G610=VLOOKUP(T610,#REF!,2,0)),1,0)</f>
        <v>#REF!</v>
      </c>
      <c r="V610">
        <f>SUMPRODUCT((B610=[1]Sheet1!$B:$B)*(G610=[1]Sheet1!$G:$G))</f>
        <v>1</v>
      </c>
      <c r="W610" t="e">
        <f>VLOOKUP(G610,#REF!,4,0)</f>
        <v>#REF!</v>
      </c>
      <c r="X610" t="e">
        <f>VLOOKUP(G610,#REF!,5,0)</f>
        <v>#REF!</v>
      </c>
      <c r="Y610" t="e">
        <f>VLOOKUP(G610,#REF!,6,0)</f>
        <v>#REF!</v>
      </c>
      <c r="Z610">
        <f>SUMPRODUCT((B610='[2]各校各专业人数 （防止重复'!$D:$D)*(G610='[2]各校各专业人数 （防止重复'!$G:$G))</f>
        <v>1</v>
      </c>
    </row>
    <row r="611" ht="15.75" spans="1:26">
      <c r="A611">
        <f t="shared" si="88"/>
        <v>606</v>
      </c>
      <c r="B611" s="326" t="s">
        <v>409</v>
      </c>
      <c r="C611" s="226" t="s">
        <v>410</v>
      </c>
      <c r="D611" s="227" t="s">
        <v>32</v>
      </c>
      <c r="E611" s="230">
        <v>24</v>
      </c>
      <c r="F611" s="188" t="s">
        <v>99</v>
      </c>
      <c r="G611" s="96" t="s">
        <v>100</v>
      </c>
      <c r="H611" s="188"/>
      <c r="I611" s="235" t="s">
        <v>67</v>
      </c>
      <c r="J611" s="244">
        <v>3</v>
      </c>
      <c r="K611" s="230">
        <v>3600</v>
      </c>
      <c r="L611" s="91" t="s">
        <v>68</v>
      </c>
      <c r="M611" s="230">
        <v>21</v>
      </c>
      <c r="N611" s="230">
        <v>9</v>
      </c>
      <c r="O611" s="230"/>
      <c r="P611" s="230">
        <v>59</v>
      </c>
      <c r="Q611" s="230">
        <v>29</v>
      </c>
      <c r="R611" s="96">
        <v>50</v>
      </c>
      <c r="S611" s="96"/>
      <c r="T611" t="str">
        <f t="shared" si="86"/>
        <v>1111</v>
      </c>
      <c r="U611" t="e">
        <f>IF((G611=VLOOKUP(T611,#REF!,2,0)),1,0)</f>
        <v>#REF!</v>
      </c>
      <c r="V611">
        <f>SUMPRODUCT((B611=[1]Sheet1!$B:$B)*(G611=[1]Sheet1!$G:$G))</f>
        <v>1</v>
      </c>
      <c r="W611" t="e">
        <f>VLOOKUP(G611,#REF!,4,0)</f>
        <v>#REF!</v>
      </c>
      <c r="X611" t="e">
        <f>VLOOKUP(G611,#REF!,5,0)</f>
        <v>#REF!</v>
      </c>
      <c r="Y611" t="e">
        <f>VLOOKUP(G611,#REF!,6,0)</f>
        <v>#REF!</v>
      </c>
      <c r="Z611">
        <f>SUMPRODUCT((B611='[2]各校各专业人数 （防止重复'!$D:$D)*(G611='[2]各校各专业人数 （防止重复'!$G:$G))</f>
        <v>1</v>
      </c>
    </row>
    <row r="612" ht="15.75" spans="1:26">
      <c r="A612">
        <f t="shared" si="88"/>
        <v>607</v>
      </c>
      <c r="B612" s="326" t="s">
        <v>409</v>
      </c>
      <c r="C612" s="226" t="s">
        <v>410</v>
      </c>
      <c r="D612" s="227" t="s">
        <v>32</v>
      </c>
      <c r="E612" s="230">
        <v>25</v>
      </c>
      <c r="F612" s="188" t="s">
        <v>223</v>
      </c>
      <c r="G612" s="96" t="s">
        <v>224</v>
      </c>
      <c r="H612" s="188"/>
      <c r="I612" s="235" t="s">
        <v>67</v>
      </c>
      <c r="J612" s="244">
        <v>3</v>
      </c>
      <c r="K612" s="230">
        <v>3600</v>
      </c>
      <c r="L612" s="91" t="s">
        <v>68</v>
      </c>
      <c r="M612" s="230">
        <v>37</v>
      </c>
      <c r="N612" s="230">
        <v>0</v>
      </c>
      <c r="O612" s="230"/>
      <c r="P612" s="230">
        <v>108</v>
      </c>
      <c r="Q612" s="230">
        <v>74</v>
      </c>
      <c r="R612" s="96"/>
      <c r="S612" s="96"/>
      <c r="T612" t="str">
        <f t="shared" si="86"/>
        <v>1302</v>
      </c>
      <c r="U612" t="e">
        <f>IF((G612=VLOOKUP(T612,#REF!,2,0)),1,0)</f>
        <v>#REF!</v>
      </c>
      <c r="V612">
        <f>SUMPRODUCT((B612=[1]Sheet1!$B:$B)*(G612=[1]Sheet1!$G:$G))</f>
        <v>1</v>
      </c>
      <c r="W612" t="e">
        <f>VLOOKUP(G612,#REF!,4,0)</f>
        <v>#REF!</v>
      </c>
      <c r="X612" t="e">
        <f>VLOOKUP(G612,#REF!,5,0)</f>
        <v>#REF!</v>
      </c>
      <c r="Y612" t="e">
        <f>VLOOKUP(G612,#REF!,6,0)</f>
        <v>#REF!</v>
      </c>
      <c r="Z612">
        <f>SUMPRODUCT((B612='[2]各校各专业人数 （防止重复'!$D:$D)*(G612='[2]各校各专业人数 （防止重复'!$G:$G))</f>
        <v>1</v>
      </c>
    </row>
    <row r="613" ht="15.75" spans="1:26">
      <c r="A613">
        <f t="shared" si="88"/>
        <v>608</v>
      </c>
      <c r="B613" s="326" t="s">
        <v>409</v>
      </c>
      <c r="C613" s="226" t="s">
        <v>410</v>
      </c>
      <c r="D613" s="227" t="s">
        <v>32</v>
      </c>
      <c r="E613" s="230">
        <v>26</v>
      </c>
      <c r="F613" s="188" t="s">
        <v>272</v>
      </c>
      <c r="G613" s="96" t="s">
        <v>273</v>
      </c>
      <c r="H613" s="188"/>
      <c r="I613" s="235" t="s">
        <v>67</v>
      </c>
      <c r="J613" s="244">
        <v>3</v>
      </c>
      <c r="K613" s="230">
        <v>3600</v>
      </c>
      <c r="L613" s="91" t="s">
        <v>68</v>
      </c>
      <c r="M613" s="230">
        <v>12</v>
      </c>
      <c r="N613" s="230">
        <v>0</v>
      </c>
      <c r="O613" s="230"/>
      <c r="P613" s="230">
        <v>12</v>
      </c>
      <c r="Q613" s="230">
        <v>0</v>
      </c>
      <c r="R613" s="96"/>
      <c r="S613" s="96"/>
      <c r="T613" t="str">
        <f t="shared" si="86"/>
        <v>1421</v>
      </c>
      <c r="U613" t="e">
        <f>IF((G613=VLOOKUP(T613,#REF!,2,0)),1,0)</f>
        <v>#REF!</v>
      </c>
      <c r="V613">
        <f>SUMPRODUCT((B613=[1]Sheet1!$B:$B)*(G613=[1]Sheet1!$G:$G))</f>
        <v>1</v>
      </c>
      <c r="W613" t="e">
        <f>VLOOKUP(G613,#REF!,4,0)</f>
        <v>#REF!</v>
      </c>
      <c r="X613" t="e">
        <f>VLOOKUP(G613,#REF!,5,0)</f>
        <v>#REF!</v>
      </c>
      <c r="Y613" t="e">
        <f>VLOOKUP(G613,#REF!,6,0)</f>
        <v>#REF!</v>
      </c>
      <c r="Z613">
        <f>SUMPRODUCT((B613='[2]各校各专业人数 （防止重复'!$D:$D)*(G613='[2]各校各专业人数 （防止重复'!$G:$G))</f>
        <v>1</v>
      </c>
    </row>
    <row r="614" ht="28.5" spans="1:26">
      <c r="A614">
        <f t="shared" si="88"/>
        <v>609</v>
      </c>
      <c r="B614" s="327" t="s">
        <v>415</v>
      </c>
      <c r="C614" s="228" t="s">
        <v>416</v>
      </c>
      <c r="D614" s="187" t="s">
        <v>32</v>
      </c>
      <c r="E614" s="187">
        <v>5</v>
      </c>
      <c r="F614" s="187" t="s">
        <v>417</v>
      </c>
      <c r="G614" s="187" t="s">
        <v>126</v>
      </c>
      <c r="H614" s="187"/>
      <c r="I614" s="187" t="s">
        <v>67</v>
      </c>
      <c r="J614" s="103">
        <v>3</v>
      </c>
      <c r="K614" s="187" t="s">
        <v>36</v>
      </c>
      <c r="L614" s="91" t="s">
        <v>68</v>
      </c>
      <c r="M614" s="187">
        <v>0</v>
      </c>
      <c r="N614" s="187">
        <v>0</v>
      </c>
      <c r="O614" s="187">
        <v>0</v>
      </c>
      <c r="P614" s="187">
        <v>0</v>
      </c>
      <c r="Q614" s="187">
        <v>0</v>
      </c>
      <c r="R614" s="187">
        <v>40</v>
      </c>
      <c r="S614" s="152" t="s">
        <v>155</v>
      </c>
      <c r="T614" t="str">
        <f t="shared" si="86"/>
        <v>0526</v>
      </c>
      <c r="U614" t="e">
        <f>IF((G614=VLOOKUP(T614,#REF!,2,0)),1,0)</f>
        <v>#REF!</v>
      </c>
      <c r="V614">
        <f>SUMPRODUCT((B614=[1]Sheet1!$B:$B)*(G614=[1]Sheet1!$G:$G))</f>
        <v>0</v>
      </c>
      <c r="W614" t="e">
        <f>VLOOKUP(G614,#REF!,4,0)</f>
        <v>#REF!</v>
      </c>
      <c r="X614" t="e">
        <f>VLOOKUP(G614,#REF!,5,0)</f>
        <v>#REF!</v>
      </c>
      <c r="Y614" t="e">
        <f>VLOOKUP(G614,#REF!,6,0)</f>
        <v>#REF!</v>
      </c>
      <c r="Z614">
        <f>SUMPRODUCT((B614='[2]各校各专业人数 （防止重复'!$D:$D)*(G614='[2]各校各专业人数 （防止重复'!$G:$G))</f>
        <v>0</v>
      </c>
    </row>
    <row r="615" ht="28.5" spans="1:26">
      <c r="A615">
        <f t="shared" si="88"/>
        <v>610</v>
      </c>
      <c r="B615" s="327" t="s">
        <v>415</v>
      </c>
      <c r="C615" s="228" t="s">
        <v>416</v>
      </c>
      <c r="D615" s="187" t="s">
        <v>32</v>
      </c>
      <c r="E615" s="187">
        <v>7</v>
      </c>
      <c r="F615" s="187" t="s">
        <v>418</v>
      </c>
      <c r="G615" s="187" t="s">
        <v>419</v>
      </c>
      <c r="H615" s="187"/>
      <c r="I615" s="187" t="s">
        <v>67</v>
      </c>
      <c r="J615" s="103">
        <v>3</v>
      </c>
      <c r="K615" s="187" t="s">
        <v>36</v>
      </c>
      <c r="L615" s="91" t="s">
        <v>68</v>
      </c>
      <c r="M615" s="187">
        <v>0</v>
      </c>
      <c r="N615" s="187">
        <v>0</v>
      </c>
      <c r="O615" s="187">
        <v>0</v>
      </c>
      <c r="P615" s="187">
        <v>0</v>
      </c>
      <c r="Q615" s="187">
        <v>0</v>
      </c>
      <c r="R615" s="187">
        <v>25</v>
      </c>
      <c r="S615" s="152" t="s">
        <v>155</v>
      </c>
      <c r="T615" t="str">
        <f t="shared" si="86"/>
        <v>0521</v>
      </c>
      <c r="U615" t="e">
        <f>IF((G615=VLOOKUP(T615,#REF!,2,0)),1,0)</f>
        <v>#REF!</v>
      </c>
      <c r="V615">
        <f>SUMPRODUCT((B615=[1]Sheet1!$B:$B)*(G615=[1]Sheet1!$G:$G))</f>
        <v>0</v>
      </c>
      <c r="W615" t="e">
        <f>VLOOKUP(G615,#REF!,4,0)</f>
        <v>#REF!</v>
      </c>
      <c r="X615" t="e">
        <f>VLOOKUP(G615,#REF!,5,0)</f>
        <v>#REF!</v>
      </c>
      <c r="Y615" t="e">
        <f>VLOOKUP(G615,#REF!,6,0)</f>
        <v>#REF!</v>
      </c>
      <c r="Z615">
        <f>SUMPRODUCT((B615='[2]各校各专业人数 （防止重复'!$D:$D)*(G615='[2]各校各专业人数 （防止重复'!$G:$G))</f>
        <v>0</v>
      </c>
    </row>
    <row r="616" ht="28.5" spans="1:26">
      <c r="A616">
        <f t="shared" si="88"/>
        <v>611</v>
      </c>
      <c r="B616" s="327" t="s">
        <v>415</v>
      </c>
      <c r="C616" s="228" t="s">
        <v>416</v>
      </c>
      <c r="D616" s="187" t="s">
        <v>32</v>
      </c>
      <c r="E616" s="187">
        <v>9</v>
      </c>
      <c r="F616" s="187" t="s">
        <v>420</v>
      </c>
      <c r="G616" s="187" t="s">
        <v>238</v>
      </c>
      <c r="H616" s="187"/>
      <c r="I616" s="187" t="s">
        <v>67</v>
      </c>
      <c r="J616" s="103">
        <v>3</v>
      </c>
      <c r="K616" s="187" t="s">
        <v>36</v>
      </c>
      <c r="L616" s="91" t="s">
        <v>68</v>
      </c>
      <c r="M616" s="187">
        <v>0</v>
      </c>
      <c r="N616" s="187">
        <v>0</v>
      </c>
      <c r="O616" s="187">
        <v>0</v>
      </c>
      <c r="P616" s="187">
        <v>0</v>
      </c>
      <c r="Q616" s="187">
        <v>0</v>
      </c>
      <c r="R616" s="187">
        <v>25</v>
      </c>
      <c r="S616" s="152" t="s">
        <v>155</v>
      </c>
      <c r="T616" t="str">
        <f t="shared" si="86"/>
        <v>0522</v>
      </c>
      <c r="U616" t="e">
        <f>IF((G616=VLOOKUP(T616,#REF!,2,0)),1,0)</f>
        <v>#REF!</v>
      </c>
      <c r="V616">
        <f>SUMPRODUCT((B616=[1]Sheet1!$B:$B)*(G616=[1]Sheet1!$G:$G))</f>
        <v>0</v>
      </c>
      <c r="W616" t="e">
        <f>VLOOKUP(G616,#REF!,4,0)</f>
        <v>#REF!</v>
      </c>
      <c r="X616" t="e">
        <f>VLOOKUP(G616,#REF!,5,0)</f>
        <v>#REF!</v>
      </c>
      <c r="Y616" t="e">
        <f>VLOOKUP(G616,#REF!,6,0)</f>
        <v>#REF!</v>
      </c>
      <c r="Z616">
        <f>SUMPRODUCT((B616='[2]各校各专业人数 （防止重复'!$D:$D)*(G616='[2]各校各专业人数 （防止重复'!$G:$G))</f>
        <v>0</v>
      </c>
    </row>
    <row r="617" ht="28.5" spans="1:26">
      <c r="A617">
        <f t="shared" ref="A617:A626" si="89">ROW()-5</f>
        <v>612</v>
      </c>
      <c r="B617" s="327" t="s">
        <v>415</v>
      </c>
      <c r="C617" s="228" t="s">
        <v>416</v>
      </c>
      <c r="D617" s="187" t="s">
        <v>32</v>
      </c>
      <c r="E617" s="187">
        <v>6</v>
      </c>
      <c r="F617" s="187" t="s">
        <v>421</v>
      </c>
      <c r="G617" s="187" t="s">
        <v>85</v>
      </c>
      <c r="H617" s="187"/>
      <c r="I617" s="187" t="s">
        <v>67</v>
      </c>
      <c r="J617" s="103">
        <v>3</v>
      </c>
      <c r="K617" s="187" t="s">
        <v>36</v>
      </c>
      <c r="L617" s="91" t="s">
        <v>68</v>
      </c>
      <c r="M617" s="187">
        <v>0</v>
      </c>
      <c r="N617" s="187">
        <v>0</v>
      </c>
      <c r="O617" s="187">
        <v>0</v>
      </c>
      <c r="P617" s="187">
        <v>0</v>
      </c>
      <c r="Q617" s="187">
        <v>0</v>
      </c>
      <c r="R617" s="187">
        <v>25</v>
      </c>
      <c r="S617" s="152"/>
      <c r="T617" t="str">
        <f t="shared" si="86"/>
        <v>0439</v>
      </c>
      <c r="U617" t="e">
        <f>IF((G617=VLOOKUP(T617,#REF!,2,0)),1,0)</f>
        <v>#REF!</v>
      </c>
      <c r="V617">
        <f>SUMPRODUCT((B617=[1]Sheet1!$B:$B)*(G617=[1]Sheet1!$G:$G))</f>
        <v>0</v>
      </c>
      <c r="W617" t="e">
        <f>VLOOKUP(G617,#REF!,4,0)</f>
        <v>#REF!</v>
      </c>
      <c r="X617" t="e">
        <f>VLOOKUP(G617,#REF!,5,0)</f>
        <v>#REF!</v>
      </c>
      <c r="Y617" t="e">
        <f>VLOOKUP(G617,#REF!,6,0)</f>
        <v>#REF!</v>
      </c>
      <c r="Z617">
        <f>SUMPRODUCT((B617='[2]各校各专业人数 （防止重复'!$D:$D)*(G617='[2]各校各专业人数 （防止重复'!$G:$G))</f>
        <v>0</v>
      </c>
    </row>
    <row r="618" ht="28.5" spans="1:26">
      <c r="A618">
        <f t="shared" si="89"/>
        <v>613</v>
      </c>
      <c r="B618" s="327" t="s">
        <v>415</v>
      </c>
      <c r="C618" s="228" t="s">
        <v>416</v>
      </c>
      <c r="D618" s="187" t="s">
        <v>32</v>
      </c>
      <c r="E618" s="187">
        <v>8</v>
      </c>
      <c r="F618" s="187" t="s">
        <v>422</v>
      </c>
      <c r="G618" s="187" t="s">
        <v>60</v>
      </c>
      <c r="H618" s="187"/>
      <c r="I618" s="187" t="s">
        <v>67</v>
      </c>
      <c r="J618" s="103">
        <v>3</v>
      </c>
      <c r="K618" s="187" t="s">
        <v>36</v>
      </c>
      <c r="L618" s="91" t="s">
        <v>68</v>
      </c>
      <c r="M618" s="187">
        <v>0</v>
      </c>
      <c r="N618" s="187">
        <v>0</v>
      </c>
      <c r="O618" s="187">
        <v>0</v>
      </c>
      <c r="P618" s="187">
        <v>0</v>
      </c>
      <c r="Q618" s="187">
        <v>0</v>
      </c>
      <c r="R618" s="187">
        <v>20</v>
      </c>
      <c r="S618" s="88"/>
      <c r="T618" t="str">
        <f t="shared" si="86"/>
        <v>0603</v>
      </c>
      <c r="U618" t="e">
        <f>IF((G618=VLOOKUP(T618,#REF!,2,0)),1,0)</f>
        <v>#REF!</v>
      </c>
      <c r="V618">
        <f>SUMPRODUCT((B618=[1]Sheet1!$B:$B)*(G618=[1]Sheet1!$G:$G))</f>
        <v>1</v>
      </c>
      <c r="W618" t="e">
        <f>VLOOKUP(G618,#REF!,4,0)</f>
        <v>#REF!</v>
      </c>
      <c r="X618" t="e">
        <f>VLOOKUP(G618,#REF!,5,0)</f>
        <v>#REF!</v>
      </c>
      <c r="Y618" t="e">
        <f>VLOOKUP(G618,#REF!,6,0)</f>
        <v>#REF!</v>
      </c>
      <c r="Z618">
        <f>SUMPRODUCT((B618='[2]各校各专业人数 （防止重复'!$D:$D)*(G618='[2]各校各专业人数 （防止重复'!$G:$G))</f>
        <v>0</v>
      </c>
    </row>
    <row r="619" ht="28.5" spans="1:26">
      <c r="A619">
        <f t="shared" si="89"/>
        <v>614</v>
      </c>
      <c r="B619" s="327" t="s">
        <v>415</v>
      </c>
      <c r="C619" s="228" t="s">
        <v>416</v>
      </c>
      <c r="D619" s="187" t="s">
        <v>32</v>
      </c>
      <c r="E619" s="187">
        <v>1</v>
      </c>
      <c r="F619" s="187" t="s">
        <v>423</v>
      </c>
      <c r="G619" s="187" t="s">
        <v>162</v>
      </c>
      <c r="H619" s="187" t="s">
        <v>424</v>
      </c>
      <c r="I619" s="187" t="s">
        <v>67</v>
      </c>
      <c r="J619" s="103">
        <v>3</v>
      </c>
      <c r="K619" s="187" t="s">
        <v>36</v>
      </c>
      <c r="L619" s="91" t="s">
        <v>68</v>
      </c>
      <c r="M619" s="247">
        <v>22</v>
      </c>
      <c r="N619" s="187">
        <v>29</v>
      </c>
      <c r="O619" s="187">
        <v>17</v>
      </c>
      <c r="P619" s="187">
        <v>68</v>
      </c>
      <c r="Q619" s="187">
        <v>22</v>
      </c>
      <c r="R619" s="187">
        <v>40</v>
      </c>
      <c r="S619" s="88"/>
      <c r="T619" t="str">
        <f t="shared" si="86"/>
        <v>0515</v>
      </c>
      <c r="U619" t="e">
        <f>IF((G619=VLOOKUP(T619,#REF!,2,0)),1,0)</f>
        <v>#REF!</v>
      </c>
      <c r="V619">
        <f>SUMPRODUCT((B619=[1]Sheet1!$B:$B)*(G619=[1]Sheet1!$G:$G))</f>
        <v>1</v>
      </c>
      <c r="W619" t="e">
        <f>VLOOKUP(G619,#REF!,4,0)</f>
        <v>#REF!</v>
      </c>
      <c r="X619" t="e">
        <f>VLOOKUP(G619,#REF!,5,0)</f>
        <v>#REF!</v>
      </c>
      <c r="Y619" t="e">
        <f>VLOOKUP(G619,#REF!,6,0)</f>
        <v>#REF!</v>
      </c>
      <c r="Z619">
        <f>SUMPRODUCT((B619='[2]各校各专业人数 （防止重复'!$D:$D)*(G619='[2]各校各专业人数 （防止重复'!$G:$G))</f>
        <v>1</v>
      </c>
    </row>
    <row r="620" ht="28.5" spans="1:26">
      <c r="A620">
        <f t="shared" si="89"/>
        <v>615</v>
      </c>
      <c r="B620" s="327" t="s">
        <v>415</v>
      </c>
      <c r="C620" s="228" t="s">
        <v>416</v>
      </c>
      <c r="D620" s="187" t="s">
        <v>32</v>
      </c>
      <c r="E620" s="187">
        <v>2</v>
      </c>
      <c r="F620" s="187" t="s">
        <v>425</v>
      </c>
      <c r="G620" s="187" t="s">
        <v>224</v>
      </c>
      <c r="H620" s="187"/>
      <c r="I620" s="187" t="s">
        <v>67</v>
      </c>
      <c r="J620" s="103">
        <v>3</v>
      </c>
      <c r="K620" s="187" t="s">
        <v>36</v>
      </c>
      <c r="L620" s="91" t="s">
        <v>68</v>
      </c>
      <c r="M620" s="187">
        <v>9</v>
      </c>
      <c r="N620" s="187">
        <v>0</v>
      </c>
      <c r="O620" s="187">
        <v>0</v>
      </c>
      <c r="P620" s="187">
        <v>9</v>
      </c>
      <c r="Q620" s="187">
        <v>9</v>
      </c>
      <c r="R620" s="187">
        <v>20</v>
      </c>
      <c r="S620" s="88"/>
      <c r="T620" t="str">
        <f t="shared" si="86"/>
        <v>1302</v>
      </c>
      <c r="U620" t="e">
        <f>IF((G620=VLOOKUP(T620,#REF!,2,0)),1,0)</f>
        <v>#REF!</v>
      </c>
      <c r="V620">
        <f>SUMPRODUCT((B620=[1]Sheet1!$B:$B)*(G620=[1]Sheet1!$G:$G))</f>
        <v>1</v>
      </c>
      <c r="W620" t="e">
        <f>VLOOKUP(G620,#REF!,4,0)</f>
        <v>#REF!</v>
      </c>
      <c r="X620" t="e">
        <f>VLOOKUP(G620,#REF!,5,0)</f>
        <v>#REF!</v>
      </c>
      <c r="Y620" t="e">
        <f>VLOOKUP(G620,#REF!,6,0)</f>
        <v>#REF!</v>
      </c>
      <c r="Z620">
        <f>SUMPRODUCT((B620='[2]各校各专业人数 （防止重复'!$D:$D)*(G620='[2]各校各专业人数 （防止重复'!$G:$G))</f>
        <v>1</v>
      </c>
    </row>
    <row r="621" ht="28.5" spans="1:26">
      <c r="A621">
        <f t="shared" si="89"/>
        <v>616</v>
      </c>
      <c r="B621" s="327" t="s">
        <v>415</v>
      </c>
      <c r="C621" s="228" t="s">
        <v>416</v>
      </c>
      <c r="D621" s="187" t="s">
        <v>32</v>
      </c>
      <c r="E621" s="187">
        <v>3</v>
      </c>
      <c r="F621" s="187" t="s">
        <v>426</v>
      </c>
      <c r="G621" s="187" t="s">
        <v>303</v>
      </c>
      <c r="H621" s="187" t="s">
        <v>427</v>
      </c>
      <c r="I621" s="187" t="s">
        <v>67</v>
      </c>
      <c r="J621" s="103">
        <v>3</v>
      </c>
      <c r="K621" s="187" t="s">
        <v>36</v>
      </c>
      <c r="L621" s="91" t="s">
        <v>68</v>
      </c>
      <c r="M621" s="247">
        <v>41</v>
      </c>
      <c r="N621" s="187">
        <v>0</v>
      </c>
      <c r="O621" s="187">
        <v>16</v>
      </c>
      <c r="P621" s="187">
        <v>57</v>
      </c>
      <c r="Q621" s="187">
        <v>41</v>
      </c>
      <c r="R621" s="187">
        <v>25</v>
      </c>
      <c r="S621" s="88"/>
      <c r="T621" t="str">
        <f t="shared" si="86"/>
        <v>0116</v>
      </c>
      <c r="U621" t="e">
        <f>IF((G621=VLOOKUP(T621,#REF!,2,0)),1,0)</f>
        <v>#REF!</v>
      </c>
      <c r="V621">
        <f>SUMPRODUCT((B621=[1]Sheet1!$B:$B)*(G621=[1]Sheet1!$G:$G))</f>
        <v>1</v>
      </c>
      <c r="W621" t="e">
        <f>VLOOKUP(G621,#REF!,4,0)</f>
        <v>#REF!</v>
      </c>
      <c r="X621" t="e">
        <f>VLOOKUP(G621,#REF!,5,0)</f>
        <v>#REF!</v>
      </c>
      <c r="Y621" t="e">
        <f>VLOOKUP(G621,#REF!,6,0)</f>
        <v>#REF!</v>
      </c>
      <c r="Z621">
        <f>SUMPRODUCT((B621='[2]各校各专业人数 （防止重复'!$D:$D)*(G621='[2]各校各专业人数 （防止重复'!$G:$G))</f>
        <v>1</v>
      </c>
    </row>
    <row r="622" ht="28.5" spans="1:26">
      <c r="A622">
        <f t="shared" si="89"/>
        <v>617</v>
      </c>
      <c r="B622" s="327" t="s">
        <v>415</v>
      </c>
      <c r="C622" s="228" t="s">
        <v>416</v>
      </c>
      <c r="D622" s="187" t="s">
        <v>32</v>
      </c>
      <c r="E622" s="187">
        <v>4</v>
      </c>
      <c r="F622" s="187" t="s">
        <v>428</v>
      </c>
      <c r="G622" s="187" t="s">
        <v>83</v>
      </c>
      <c r="H622" s="187"/>
      <c r="I622" s="187" t="s">
        <v>67</v>
      </c>
      <c r="J622" s="103">
        <v>3</v>
      </c>
      <c r="K622" s="187" t="s">
        <v>36</v>
      </c>
      <c r="L622" s="91" t="s">
        <v>68</v>
      </c>
      <c r="M622" s="247">
        <v>11</v>
      </c>
      <c r="N622" s="187">
        <v>21</v>
      </c>
      <c r="O622" s="187">
        <v>12</v>
      </c>
      <c r="P622" s="187">
        <v>44</v>
      </c>
      <c r="Q622" s="187">
        <v>11</v>
      </c>
      <c r="R622" s="187">
        <v>40</v>
      </c>
      <c r="S622" s="88"/>
      <c r="T622" t="str">
        <f t="shared" si="86"/>
        <v>0435</v>
      </c>
      <c r="U622" t="e">
        <f>IF((G622=VLOOKUP(T622,#REF!,2,0)),1,0)</f>
        <v>#REF!</v>
      </c>
      <c r="V622">
        <f>SUMPRODUCT((B622=[1]Sheet1!$B:$B)*(G622=[1]Sheet1!$G:$G))</f>
        <v>1</v>
      </c>
      <c r="W622" t="e">
        <f>VLOOKUP(G622,#REF!,4,0)</f>
        <v>#REF!</v>
      </c>
      <c r="X622" t="e">
        <f>VLOOKUP(G622,#REF!,5,0)</f>
        <v>#REF!</v>
      </c>
      <c r="Y622" t="e">
        <f>VLOOKUP(G622,#REF!,6,0)</f>
        <v>#REF!</v>
      </c>
      <c r="Z622">
        <f>SUMPRODUCT((B622='[2]各校各专业人数 （防止重复'!$D:$D)*(G622='[2]各校各专业人数 （防止重复'!$G:$G))</f>
        <v>1</v>
      </c>
    </row>
    <row r="623" ht="28.5" spans="1:26">
      <c r="A623">
        <f t="shared" si="89"/>
        <v>618</v>
      </c>
      <c r="B623" s="327" t="s">
        <v>415</v>
      </c>
      <c r="C623" s="228" t="s">
        <v>416</v>
      </c>
      <c r="D623" s="187" t="s">
        <v>32</v>
      </c>
      <c r="E623" s="187">
        <v>10</v>
      </c>
      <c r="F623" s="187" t="s">
        <v>429</v>
      </c>
      <c r="G623" s="187" t="s">
        <v>64</v>
      </c>
      <c r="H623" s="89" t="s">
        <v>106</v>
      </c>
      <c r="I623" s="187" t="s">
        <v>67</v>
      </c>
      <c r="J623" s="103">
        <v>3</v>
      </c>
      <c r="K623" s="187" t="s">
        <v>36</v>
      </c>
      <c r="L623" s="91" t="s">
        <v>68</v>
      </c>
      <c r="M623" s="187">
        <v>0</v>
      </c>
      <c r="N623" s="187">
        <v>0</v>
      </c>
      <c r="O623" s="187">
        <v>0</v>
      </c>
      <c r="P623" s="187">
        <v>0</v>
      </c>
      <c r="Q623" s="187">
        <v>0</v>
      </c>
      <c r="R623" s="187">
        <v>20</v>
      </c>
      <c r="S623" s="88"/>
      <c r="T623" t="str">
        <f t="shared" si="86"/>
        <v>1501</v>
      </c>
      <c r="U623" t="e">
        <f>IF((G623=VLOOKUP(T623,#REF!,2,0)),1,0)</f>
        <v>#REF!</v>
      </c>
      <c r="V623">
        <f>SUMPRODUCT((B623=[1]Sheet1!$B:$B)*(G623=[1]Sheet1!$G:$G))</f>
        <v>1</v>
      </c>
      <c r="W623" t="e">
        <f>VLOOKUP(G623,#REF!,4,0)</f>
        <v>#REF!</v>
      </c>
      <c r="X623" t="e">
        <f>VLOOKUP(G623,#REF!,5,0)</f>
        <v>#REF!</v>
      </c>
      <c r="Y623" t="e">
        <f>VLOOKUP(G623,#REF!,6,0)</f>
        <v>#REF!</v>
      </c>
      <c r="Z623">
        <f>SUMPRODUCT((B623='[2]各校各专业人数 （防止重复'!$D:$D)*(G623='[2]各校各专业人数 （防止重复'!$G:$G))</f>
        <v>0</v>
      </c>
    </row>
    <row r="624" ht="28.5" spans="1:26">
      <c r="A624">
        <f t="shared" si="89"/>
        <v>619</v>
      </c>
      <c r="B624" s="327" t="s">
        <v>415</v>
      </c>
      <c r="C624" s="228" t="s">
        <v>416</v>
      </c>
      <c r="D624" s="187" t="s">
        <v>32</v>
      </c>
      <c r="E624" s="187">
        <v>11</v>
      </c>
      <c r="F624" s="187" t="s">
        <v>430</v>
      </c>
      <c r="G624" s="187" t="s">
        <v>77</v>
      </c>
      <c r="H624" s="187"/>
      <c r="I624" s="187" t="s">
        <v>67</v>
      </c>
      <c r="J624" s="103">
        <v>3</v>
      </c>
      <c r="K624" s="187" t="s">
        <v>36</v>
      </c>
      <c r="L624" s="91" t="s">
        <v>68</v>
      </c>
      <c r="M624" s="247">
        <v>11</v>
      </c>
      <c r="N624" s="187">
        <v>25</v>
      </c>
      <c r="O624" s="187">
        <v>12</v>
      </c>
      <c r="P624" s="187">
        <v>48</v>
      </c>
      <c r="Q624" s="187">
        <v>11</v>
      </c>
      <c r="R624" s="187">
        <v>20</v>
      </c>
      <c r="S624" s="88"/>
      <c r="T624" t="str">
        <f t="shared" si="86"/>
        <v>0303</v>
      </c>
      <c r="U624" t="e">
        <f>IF((G624=VLOOKUP(T624,#REF!,2,0)),1,0)</f>
        <v>#REF!</v>
      </c>
      <c r="V624">
        <f>SUMPRODUCT((B624=[1]Sheet1!$B:$B)*(G624=[1]Sheet1!$G:$G))</f>
        <v>1</v>
      </c>
      <c r="W624" t="e">
        <f>VLOOKUP(G624,#REF!,4,0)</f>
        <v>#REF!</v>
      </c>
      <c r="X624" t="e">
        <f>VLOOKUP(G624,#REF!,5,0)</f>
        <v>#REF!</v>
      </c>
      <c r="Y624" t="e">
        <f>VLOOKUP(G624,#REF!,6,0)</f>
        <v>#REF!</v>
      </c>
      <c r="Z624">
        <f>SUMPRODUCT((B624='[2]各校各专业人数 （防止重复'!$D:$D)*(G624='[2]各校各专业人数 （防止重复'!$G:$G))</f>
        <v>1</v>
      </c>
    </row>
    <row r="625" ht="25.5" spans="1:26">
      <c r="A625">
        <f t="shared" si="89"/>
        <v>620</v>
      </c>
      <c r="B625" s="224" t="s">
        <v>431</v>
      </c>
      <c r="C625" s="224" t="s">
        <v>432</v>
      </c>
      <c r="D625" s="152" t="s">
        <v>32</v>
      </c>
      <c r="E625" s="152">
        <v>1</v>
      </c>
      <c r="F625" s="237" t="s">
        <v>376</v>
      </c>
      <c r="G625" s="237" t="s">
        <v>56</v>
      </c>
      <c r="H625" s="237"/>
      <c r="I625" s="237" t="s">
        <v>35</v>
      </c>
      <c r="J625" s="237">
        <v>3</v>
      </c>
      <c r="K625" s="245" t="s">
        <v>36</v>
      </c>
      <c r="L625" s="106" t="s">
        <v>46</v>
      </c>
      <c r="M625" s="237"/>
      <c r="N625" s="237"/>
      <c r="O625" s="237">
        <v>19</v>
      </c>
      <c r="P625" s="237">
        <f t="shared" ref="P625:P633" si="90">M625+N625+O625</f>
        <v>19</v>
      </c>
      <c r="Q625" s="106"/>
      <c r="R625" s="245">
        <v>20</v>
      </c>
      <c r="S625" s="96"/>
      <c r="T625" t="str">
        <f t="shared" ref="T625:T667" si="91">MID(F625,1,4)</f>
        <v>0403</v>
      </c>
      <c r="U625" t="e">
        <f>IF((G625=VLOOKUP(T625,#REF!,2,0)),1,0)</f>
        <v>#REF!</v>
      </c>
      <c r="V625">
        <f>SUMPRODUCT((B625=[1]Sheet1!$B:$B)*(G625=[1]Sheet1!$G:$G))</f>
        <v>3</v>
      </c>
      <c r="W625" t="e">
        <f>VLOOKUP(G625,#REF!,4,0)</f>
        <v>#REF!</v>
      </c>
      <c r="X625" t="e">
        <f>VLOOKUP(G625,#REF!,5,0)</f>
        <v>#REF!</v>
      </c>
      <c r="Y625" t="e">
        <f>VLOOKUP(G625,#REF!,6,0)</f>
        <v>#REF!</v>
      </c>
      <c r="Z625">
        <f>SUMPRODUCT((B625='[2]各校各专业人数 （防止重复'!$D:$D)*(G625='[2]各校各专业人数 （防止重复'!$G:$G))</f>
        <v>1</v>
      </c>
    </row>
    <row r="626" ht="25.5" spans="1:26">
      <c r="A626">
        <f t="shared" si="89"/>
        <v>621</v>
      </c>
      <c r="B626" s="224" t="s">
        <v>431</v>
      </c>
      <c r="C626" s="224" t="s">
        <v>432</v>
      </c>
      <c r="D626" s="152" t="s">
        <v>32</v>
      </c>
      <c r="E626" s="152">
        <v>2</v>
      </c>
      <c r="F626" s="237" t="s">
        <v>433</v>
      </c>
      <c r="G626" s="237" t="s">
        <v>140</v>
      </c>
      <c r="H626" s="237"/>
      <c r="I626" s="237" t="s">
        <v>35</v>
      </c>
      <c r="J626" s="237">
        <v>3</v>
      </c>
      <c r="K626" s="245" t="s">
        <v>36</v>
      </c>
      <c r="L626" s="106" t="s">
        <v>46</v>
      </c>
      <c r="M626" s="237"/>
      <c r="N626" s="237"/>
      <c r="O626" s="237"/>
      <c r="P626" s="237">
        <f t="shared" si="90"/>
        <v>0</v>
      </c>
      <c r="Q626" s="106"/>
      <c r="R626" s="245">
        <v>20</v>
      </c>
      <c r="S626" s="96"/>
      <c r="T626" t="str">
        <f t="shared" si="91"/>
        <v>0208</v>
      </c>
      <c r="U626" t="e">
        <f>IF((G626=VLOOKUP(T626,#REF!,2,0)),1,0)</f>
        <v>#REF!</v>
      </c>
      <c r="V626">
        <f>SUMPRODUCT((B626=[1]Sheet1!$B:$B)*(G626=[1]Sheet1!$G:$G))</f>
        <v>2</v>
      </c>
      <c r="W626" t="e">
        <f>VLOOKUP(G626,#REF!,4,0)</f>
        <v>#REF!</v>
      </c>
      <c r="X626" t="e">
        <f>VLOOKUP(G626,#REF!,5,0)</f>
        <v>#REF!</v>
      </c>
      <c r="Y626" t="e">
        <f>VLOOKUP(G626,#REF!,6,0)</f>
        <v>#REF!</v>
      </c>
      <c r="Z626">
        <f>SUMPRODUCT((B626='[2]各校各专业人数 （防止重复'!$D:$D)*(G626='[2]各校各专业人数 （防止重复'!$G:$G))</f>
        <v>1</v>
      </c>
    </row>
    <row r="627" spans="1:26">
      <c r="A627">
        <f t="shared" ref="A627:A636" si="92">ROW()-5</f>
        <v>622</v>
      </c>
      <c r="B627" s="224" t="s">
        <v>431</v>
      </c>
      <c r="C627" s="224" t="s">
        <v>432</v>
      </c>
      <c r="D627" s="152" t="s">
        <v>32</v>
      </c>
      <c r="E627" s="152">
        <v>3</v>
      </c>
      <c r="F627" s="237" t="s">
        <v>434</v>
      </c>
      <c r="G627" s="237" t="s">
        <v>435</v>
      </c>
      <c r="H627" s="237"/>
      <c r="I627" s="237" t="s">
        <v>45</v>
      </c>
      <c r="J627" s="237">
        <v>3</v>
      </c>
      <c r="K627" s="245" t="s">
        <v>36</v>
      </c>
      <c r="L627" s="91" t="s">
        <v>110</v>
      </c>
      <c r="M627" s="237"/>
      <c r="N627" s="245"/>
      <c r="O627" s="245"/>
      <c r="P627" s="237">
        <f t="shared" si="90"/>
        <v>0</v>
      </c>
      <c r="Q627" s="245"/>
      <c r="R627" s="237">
        <v>20</v>
      </c>
      <c r="S627" s="96" t="s">
        <v>436</v>
      </c>
      <c r="T627" t="str">
        <f t="shared" si="91"/>
        <v>0101</v>
      </c>
      <c r="U627" t="e">
        <f>IF((G627=VLOOKUP(T627,#REF!,2,0)),1,0)</f>
        <v>#REF!</v>
      </c>
      <c r="V627">
        <f>SUMPRODUCT((B627=[1]Sheet1!$B:$B)*(G627=[1]Sheet1!$G:$G))</f>
        <v>0</v>
      </c>
      <c r="W627" t="e">
        <f>VLOOKUP(G627,#REF!,4,0)</f>
        <v>#REF!</v>
      </c>
      <c r="X627" t="e">
        <f>VLOOKUP(G627,#REF!,5,0)</f>
        <v>#REF!</v>
      </c>
      <c r="Y627" t="e">
        <f>VLOOKUP(G627,#REF!,6,0)</f>
        <v>#REF!</v>
      </c>
      <c r="Z627">
        <f>SUMPRODUCT((B627='[2]各校各专业人数 （防止重复'!$D:$D)*(G627='[2]各校各专业人数 （防止重复'!$G:$G))</f>
        <v>0</v>
      </c>
    </row>
    <row r="628" ht="24" spans="1:26">
      <c r="A628">
        <f t="shared" si="92"/>
        <v>623</v>
      </c>
      <c r="B628" s="224" t="s">
        <v>431</v>
      </c>
      <c r="C628" s="224" t="s">
        <v>432</v>
      </c>
      <c r="D628" s="152" t="s">
        <v>32</v>
      </c>
      <c r="E628" s="152">
        <v>4</v>
      </c>
      <c r="F628" s="237" t="s">
        <v>43</v>
      </c>
      <c r="G628" s="237" t="s">
        <v>44</v>
      </c>
      <c r="H628" s="237"/>
      <c r="I628" s="237" t="s">
        <v>45</v>
      </c>
      <c r="J628" s="237">
        <v>2</v>
      </c>
      <c r="K628" s="245" t="s">
        <v>36</v>
      </c>
      <c r="L628" s="91" t="s">
        <v>46</v>
      </c>
      <c r="M628" s="237"/>
      <c r="N628" s="245"/>
      <c r="O628" s="245"/>
      <c r="P628" s="237">
        <f t="shared" si="90"/>
        <v>0</v>
      </c>
      <c r="Q628" s="245"/>
      <c r="R628" s="237">
        <v>20</v>
      </c>
      <c r="S628" s="96"/>
      <c r="T628" t="str">
        <f t="shared" si="91"/>
        <v>0106</v>
      </c>
      <c r="U628" t="e">
        <f>IF((G628=VLOOKUP(T628,#REF!,2,0)),1,0)</f>
        <v>#REF!</v>
      </c>
      <c r="V628">
        <f>SUMPRODUCT((B628=[1]Sheet1!$B:$B)*(G628=[1]Sheet1!$G:$G))</f>
        <v>3</v>
      </c>
      <c r="W628" t="e">
        <f>VLOOKUP(G628,#REF!,4,0)</f>
        <v>#REF!</v>
      </c>
      <c r="X628" t="e">
        <f>VLOOKUP(G628,#REF!,5,0)</f>
        <v>#REF!</v>
      </c>
      <c r="Y628" t="e">
        <f>VLOOKUP(G628,#REF!,6,0)</f>
        <v>#REF!</v>
      </c>
      <c r="Z628">
        <f>SUMPRODUCT((B628='[2]各校各专业人数 （防止重复'!$D:$D)*(G628='[2]各校各专业人数 （防止重复'!$G:$G))</f>
        <v>1</v>
      </c>
    </row>
    <row r="629" spans="1:26">
      <c r="A629">
        <f t="shared" si="92"/>
        <v>624</v>
      </c>
      <c r="B629" s="224" t="s">
        <v>431</v>
      </c>
      <c r="C629" s="224" t="s">
        <v>432</v>
      </c>
      <c r="D629" s="229" t="s">
        <v>32</v>
      </c>
      <c r="E629" s="152">
        <v>5</v>
      </c>
      <c r="F629" s="237" t="s">
        <v>43</v>
      </c>
      <c r="G629" s="237" t="s">
        <v>44</v>
      </c>
      <c r="H629" s="237"/>
      <c r="I629" s="237" t="s">
        <v>45</v>
      </c>
      <c r="J629" s="237">
        <v>3</v>
      </c>
      <c r="K629" s="245" t="s">
        <v>36</v>
      </c>
      <c r="L629" s="91" t="s">
        <v>110</v>
      </c>
      <c r="M629" s="237"/>
      <c r="N629" s="245"/>
      <c r="O629" s="245">
        <v>30</v>
      </c>
      <c r="P629" s="237">
        <f t="shared" si="90"/>
        <v>30</v>
      </c>
      <c r="Q629" s="245"/>
      <c r="R629" s="237">
        <v>20</v>
      </c>
      <c r="S629" s="96" t="s">
        <v>436</v>
      </c>
      <c r="T629" t="str">
        <f t="shared" si="91"/>
        <v>0106</v>
      </c>
      <c r="U629" t="e">
        <f>IF((G629=VLOOKUP(T629,#REF!,2,0)),1,0)</f>
        <v>#REF!</v>
      </c>
      <c r="V629">
        <f>SUMPRODUCT((B629=[1]Sheet1!$B:$B)*(G629=[1]Sheet1!$G:$G))</f>
        <v>3</v>
      </c>
      <c r="W629" t="e">
        <f>VLOOKUP(G629,#REF!,4,0)</f>
        <v>#REF!</v>
      </c>
      <c r="X629" t="e">
        <f>VLOOKUP(G629,#REF!,5,0)</f>
        <v>#REF!</v>
      </c>
      <c r="Y629" t="e">
        <f>VLOOKUP(G629,#REF!,6,0)</f>
        <v>#REF!</v>
      </c>
      <c r="Z629">
        <f>SUMPRODUCT((B629='[2]各校各专业人数 （防止重复'!$D:$D)*(G629='[2]各校各专业人数 （防止重复'!$G:$G))</f>
        <v>1</v>
      </c>
    </row>
    <row r="630" spans="1:26">
      <c r="A630">
        <f t="shared" si="92"/>
        <v>625</v>
      </c>
      <c r="B630" s="224" t="s">
        <v>431</v>
      </c>
      <c r="C630" s="224" t="s">
        <v>432</v>
      </c>
      <c r="D630" s="152" t="s">
        <v>32</v>
      </c>
      <c r="E630" s="152">
        <v>6</v>
      </c>
      <c r="F630" s="237" t="s">
        <v>378</v>
      </c>
      <c r="G630" s="237" t="s">
        <v>303</v>
      </c>
      <c r="H630" s="237"/>
      <c r="I630" s="237" t="s">
        <v>45</v>
      </c>
      <c r="J630" s="237">
        <v>3</v>
      </c>
      <c r="K630" s="245" t="s">
        <v>36</v>
      </c>
      <c r="L630" s="91" t="s">
        <v>110</v>
      </c>
      <c r="M630" s="237"/>
      <c r="N630" s="245"/>
      <c r="O630" s="245">
        <v>41</v>
      </c>
      <c r="P630" s="237">
        <f t="shared" si="90"/>
        <v>41</v>
      </c>
      <c r="Q630" s="245"/>
      <c r="R630" s="238">
        <v>20</v>
      </c>
      <c r="S630" s="96" t="s">
        <v>437</v>
      </c>
      <c r="T630" t="str">
        <f t="shared" si="91"/>
        <v>0116</v>
      </c>
      <c r="U630" t="e">
        <f>IF((G630=VLOOKUP(T630,#REF!,2,0)),1,0)</f>
        <v>#REF!</v>
      </c>
      <c r="V630">
        <f>SUMPRODUCT((B630=[1]Sheet1!$B:$B)*(G630=[1]Sheet1!$G:$G))</f>
        <v>2</v>
      </c>
      <c r="W630" t="e">
        <f>VLOOKUP(G630,#REF!,4,0)</f>
        <v>#REF!</v>
      </c>
      <c r="X630" t="e">
        <f>VLOOKUP(G630,#REF!,5,0)</f>
        <v>#REF!</v>
      </c>
      <c r="Y630" t="e">
        <f>VLOOKUP(G630,#REF!,6,0)</f>
        <v>#REF!</v>
      </c>
      <c r="Z630">
        <f>SUMPRODUCT((B630='[2]各校各专业人数 （防止重复'!$D:$D)*(G630='[2]各校各专业人数 （防止重复'!$G:$G))</f>
        <v>1</v>
      </c>
    </row>
    <row r="631" spans="1:26">
      <c r="A631">
        <f t="shared" si="92"/>
        <v>626</v>
      </c>
      <c r="B631" s="224" t="s">
        <v>431</v>
      </c>
      <c r="C631" s="224" t="s">
        <v>432</v>
      </c>
      <c r="D631" s="229" t="s">
        <v>32</v>
      </c>
      <c r="E631" s="152">
        <v>7</v>
      </c>
      <c r="F631" s="237" t="s">
        <v>170</v>
      </c>
      <c r="G631" s="237" t="s">
        <v>72</v>
      </c>
      <c r="H631" s="237"/>
      <c r="I631" s="237" t="s">
        <v>45</v>
      </c>
      <c r="J631" s="238">
        <v>3</v>
      </c>
      <c r="K631" s="246" t="s">
        <v>36</v>
      </c>
      <c r="L631" s="91" t="s">
        <v>110</v>
      </c>
      <c r="M631" s="237"/>
      <c r="N631" s="245"/>
      <c r="O631" s="245">
        <v>30</v>
      </c>
      <c r="P631" s="237">
        <f t="shared" si="90"/>
        <v>30</v>
      </c>
      <c r="Q631" s="245"/>
      <c r="R631" s="238">
        <v>30</v>
      </c>
      <c r="S631" s="245" t="s">
        <v>437</v>
      </c>
      <c r="T631" t="str">
        <f t="shared" si="91"/>
        <v>0127</v>
      </c>
      <c r="U631" t="e">
        <f>IF((G631=VLOOKUP(T631,#REF!,2,0)),1,0)</f>
        <v>#REF!</v>
      </c>
      <c r="V631">
        <f>SUMPRODUCT((B631=[1]Sheet1!$B:$B)*(G631=[1]Sheet1!$G:$G))</f>
        <v>2</v>
      </c>
      <c r="W631" t="e">
        <f>VLOOKUP(G631,#REF!,4,0)</f>
        <v>#REF!</v>
      </c>
      <c r="X631" t="e">
        <f>VLOOKUP(G631,#REF!,5,0)</f>
        <v>#REF!</v>
      </c>
      <c r="Y631" t="e">
        <f>VLOOKUP(G631,#REF!,6,0)</f>
        <v>#REF!</v>
      </c>
      <c r="Z631">
        <f>SUMPRODUCT((B631='[2]各校各专业人数 （防止重复'!$D:$D)*(G631='[2]各校各专业人数 （防止重复'!$G:$G))</f>
        <v>1</v>
      </c>
    </row>
    <row r="632" ht="24" spans="1:26">
      <c r="A632">
        <f t="shared" si="92"/>
        <v>627</v>
      </c>
      <c r="B632" s="224" t="s">
        <v>431</v>
      </c>
      <c r="C632" s="224" t="s">
        <v>432</v>
      </c>
      <c r="D632" s="152" t="s">
        <v>32</v>
      </c>
      <c r="E632" s="152">
        <v>8</v>
      </c>
      <c r="F632" s="237" t="s">
        <v>139</v>
      </c>
      <c r="G632" s="237" t="s">
        <v>140</v>
      </c>
      <c r="H632" s="237"/>
      <c r="I632" s="237" t="s">
        <v>45</v>
      </c>
      <c r="J632" s="237">
        <v>2</v>
      </c>
      <c r="K632" s="245" t="s">
        <v>36</v>
      </c>
      <c r="L632" s="91" t="s">
        <v>46</v>
      </c>
      <c r="M632" s="237"/>
      <c r="N632" s="237">
        <v>12</v>
      </c>
      <c r="O632" s="237">
        <v>41</v>
      </c>
      <c r="P632" s="237">
        <f t="shared" si="90"/>
        <v>53</v>
      </c>
      <c r="Q632" s="237">
        <v>12</v>
      </c>
      <c r="R632" s="237">
        <v>20</v>
      </c>
      <c r="S632" s="96"/>
      <c r="T632" t="str">
        <f t="shared" si="91"/>
        <v>0208</v>
      </c>
      <c r="U632" t="e">
        <f>IF((G632=VLOOKUP(T632,#REF!,2,0)),1,0)</f>
        <v>#REF!</v>
      </c>
      <c r="V632">
        <f>SUMPRODUCT((B632=[1]Sheet1!$B:$B)*(G632=[1]Sheet1!$G:$G))</f>
        <v>2</v>
      </c>
      <c r="W632" t="e">
        <f>VLOOKUP(G632,#REF!,4,0)</f>
        <v>#REF!</v>
      </c>
      <c r="X632" t="e">
        <f>VLOOKUP(G632,#REF!,5,0)</f>
        <v>#REF!</v>
      </c>
      <c r="Y632" t="e">
        <f>VLOOKUP(G632,#REF!,6,0)</f>
        <v>#REF!</v>
      </c>
      <c r="Z632">
        <f>SUMPRODUCT((B632='[2]各校各专业人数 （防止重复'!$D:$D)*(G632='[2]各校各专业人数 （防止重复'!$G:$G))</f>
        <v>1</v>
      </c>
    </row>
    <row r="633" ht="24" spans="1:26">
      <c r="A633">
        <f t="shared" si="92"/>
        <v>628</v>
      </c>
      <c r="B633" s="224" t="s">
        <v>431</v>
      </c>
      <c r="C633" s="224" t="s">
        <v>432</v>
      </c>
      <c r="D633" s="152" t="s">
        <v>32</v>
      </c>
      <c r="E633" s="152">
        <v>9</v>
      </c>
      <c r="F633" s="238" t="s">
        <v>339</v>
      </c>
      <c r="G633" s="238" t="s">
        <v>179</v>
      </c>
      <c r="H633" s="238"/>
      <c r="I633" s="238" t="s">
        <v>45</v>
      </c>
      <c r="J633" s="238">
        <v>2</v>
      </c>
      <c r="K633" s="246" t="s">
        <v>36</v>
      </c>
      <c r="L633" s="91" t="s">
        <v>46</v>
      </c>
      <c r="M633" s="238"/>
      <c r="N633" s="246">
        <v>23</v>
      </c>
      <c r="O633" s="246">
        <v>32</v>
      </c>
      <c r="P633" s="237">
        <f t="shared" si="90"/>
        <v>55</v>
      </c>
      <c r="Q633" s="246">
        <v>23</v>
      </c>
      <c r="R633" s="238">
        <v>20</v>
      </c>
      <c r="S633" s="96"/>
      <c r="T633" t="str">
        <f t="shared" si="91"/>
        <v>0216</v>
      </c>
      <c r="U633" t="e">
        <f>IF((G633=VLOOKUP(T633,#REF!,2,0)),1,0)</f>
        <v>#REF!</v>
      </c>
      <c r="V633">
        <f>SUMPRODUCT((B633=[1]Sheet1!$B:$B)*(G633=[1]Sheet1!$G:$G))</f>
        <v>2</v>
      </c>
      <c r="W633" t="e">
        <f>VLOOKUP(G633,#REF!,4,0)</f>
        <v>#REF!</v>
      </c>
      <c r="X633" t="e">
        <f>VLOOKUP(G633,#REF!,5,0)</f>
        <v>#REF!</v>
      </c>
      <c r="Y633" t="e">
        <f>VLOOKUP(G633,#REF!,6,0)</f>
        <v>#REF!</v>
      </c>
      <c r="Z633">
        <f>SUMPRODUCT((B633='[2]各校各专业人数 （防止重复'!$D:$D)*(G633='[2]各校各专业人数 （防止重复'!$G:$G))</f>
        <v>1</v>
      </c>
    </row>
    <row r="634" spans="1:26">
      <c r="A634">
        <f t="shared" si="92"/>
        <v>629</v>
      </c>
      <c r="B634" s="224" t="s">
        <v>431</v>
      </c>
      <c r="C634" s="224" t="s">
        <v>432</v>
      </c>
      <c r="D634" s="152" t="s">
        <v>32</v>
      </c>
      <c r="E634" s="152">
        <v>10</v>
      </c>
      <c r="F634" s="238" t="s">
        <v>339</v>
      </c>
      <c r="G634" s="238" t="s">
        <v>179</v>
      </c>
      <c r="H634" s="238"/>
      <c r="I634" s="238" t="s">
        <v>45</v>
      </c>
      <c r="J634" s="238">
        <v>3</v>
      </c>
      <c r="K634" s="246" t="s">
        <v>36</v>
      </c>
      <c r="L634" s="91" t="s">
        <v>110</v>
      </c>
      <c r="M634" s="238"/>
      <c r="N634" s="246"/>
      <c r="O634" s="246"/>
      <c r="P634" s="237"/>
      <c r="Q634" s="246"/>
      <c r="R634" s="238">
        <v>20</v>
      </c>
      <c r="S634" s="96" t="s">
        <v>437</v>
      </c>
      <c r="T634" t="str">
        <f t="shared" si="91"/>
        <v>0216</v>
      </c>
      <c r="U634" t="e">
        <f>IF((G634=VLOOKUP(T634,#REF!,2,0)),1,0)</f>
        <v>#REF!</v>
      </c>
      <c r="V634">
        <f>SUMPRODUCT((B634=[1]Sheet1!$B:$B)*(G634=[1]Sheet1!$G:$G))</f>
        <v>2</v>
      </c>
      <c r="W634" t="e">
        <f>VLOOKUP(G634,#REF!,4,0)</f>
        <v>#REF!</v>
      </c>
      <c r="X634" t="e">
        <f>VLOOKUP(G634,#REF!,5,0)</f>
        <v>#REF!</v>
      </c>
      <c r="Y634" t="e">
        <f>VLOOKUP(G634,#REF!,6,0)</f>
        <v>#REF!</v>
      </c>
      <c r="Z634">
        <f>SUMPRODUCT((B634='[2]各校各专业人数 （防止重复'!$D:$D)*(G634='[2]各校各专业人数 （防止重复'!$G:$G))</f>
        <v>1</v>
      </c>
    </row>
    <row r="635" ht="24" spans="1:26">
      <c r="A635">
        <f t="shared" si="92"/>
        <v>630</v>
      </c>
      <c r="B635" s="224" t="s">
        <v>431</v>
      </c>
      <c r="C635" s="224" t="s">
        <v>432</v>
      </c>
      <c r="D635" s="152" t="s">
        <v>32</v>
      </c>
      <c r="E635" s="152">
        <v>11</v>
      </c>
      <c r="F635" s="239" t="s">
        <v>122</v>
      </c>
      <c r="G635" s="237" t="s">
        <v>75</v>
      </c>
      <c r="H635" s="237"/>
      <c r="I635" s="237" t="s">
        <v>45</v>
      </c>
      <c r="J635" s="237">
        <v>2</v>
      </c>
      <c r="K635" s="245" t="s">
        <v>36</v>
      </c>
      <c r="L635" s="91" t="s">
        <v>46</v>
      </c>
      <c r="M635" s="237"/>
      <c r="N635" s="245">
        <v>23</v>
      </c>
      <c r="O635" s="245">
        <v>38</v>
      </c>
      <c r="P635" s="237">
        <f t="shared" ref="P635:P638" si="93">M635+N635+O635</f>
        <v>61</v>
      </c>
      <c r="Q635" s="245">
        <v>14</v>
      </c>
      <c r="R635" s="237">
        <v>20</v>
      </c>
      <c r="S635" s="96"/>
      <c r="T635" t="str">
        <f t="shared" si="91"/>
        <v>0301</v>
      </c>
      <c r="U635" t="e">
        <f>IF((G635=VLOOKUP(T635,#REF!,2,0)),1,0)</f>
        <v>#REF!</v>
      </c>
      <c r="V635">
        <f>SUMPRODUCT((B635=[1]Sheet1!$B:$B)*(G635=[1]Sheet1!$G:$G))</f>
        <v>3</v>
      </c>
      <c r="W635" t="e">
        <f>VLOOKUP(G635,#REF!,4,0)</f>
        <v>#REF!</v>
      </c>
      <c r="X635" t="e">
        <f>VLOOKUP(G635,#REF!,5,0)</f>
        <v>#REF!</v>
      </c>
      <c r="Y635" t="e">
        <f>VLOOKUP(G635,#REF!,6,0)</f>
        <v>#REF!</v>
      </c>
      <c r="Z635">
        <f>SUMPRODUCT((B635='[2]各校各专业人数 （防止重复'!$D:$D)*(G635='[2]各校各专业人数 （防止重复'!$G:$G))</f>
        <v>1</v>
      </c>
    </row>
    <row r="636" ht="24" spans="1:26">
      <c r="A636">
        <f t="shared" si="92"/>
        <v>631</v>
      </c>
      <c r="B636" s="224" t="s">
        <v>431</v>
      </c>
      <c r="C636" s="224" t="s">
        <v>432</v>
      </c>
      <c r="D636" s="152" t="s">
        <v>32</v>
      </c>
      <c r="E636" s="152">
        <v>12</v>
      </c>
      <c r="F636" s="239" t="s">
        <v>340</v>
      </c>
      <c r="G636" s="237" t="s">
        <v>147</v>
      </c>
      <c r="H636" s="237"/>
      <c r="I636" s="237" t="s">
        <v>45</v>
      </c>
      <c r="J636" s="237">
        <v>2</v>
      </c>
      <c r="K636" s="245" t="s">
        <v>36</v>
      </c>
      <c r="L636" s="91" t="s">
        <v>46</v>
      </c>
      <c r="M636" s="237"/>
      <c r="N636" s="245"/>
      <c r="O636" s="245"/>
      <c r="P636" s="237">
        <f t="shared" si="93"/>
        <v>0</v>
      </c>
      <c r="Q636" s="245"/>
      <c r="R636" s="237">
        <v>20</v>
      </c>
      <c r="S636" s="96"/>
      <c r="T636" t="str">
        <f t="shared" si="91"/>
        <v>0306</v>
      </c>
      <c r="U636" t="e">
        <f>IF((G636=VLOOKUP(T636,#REF!,2,0)),1,0)</f>
        <v>#REF!</v>
      </c>
      <c r="V636">
        <f>SUMPRODUCT((B636=[1]Sheet1!$B:$B)*(G636=[1]Sheet1!$G:$G))</f>
        <v>2</v>
      </c>
      <c r="W636" t="e">
        <f>VLOOKUP(G636,#REF!,4,0)</f>
        <v>#REF!</v>
      </c>
      <c r="X636" t="e">
        <f>VLOOKUP(G636,#REF!,5,0)</f>
        <v>#REF!</v>
      </c>
      <c r="Y636" t="e">
        <f>VLOOKUP(G636,#REF!,6,0)</f>
        <v>#REF!</v>
      </c>
      <c r="Z636">
        <f>SUMPRODUCT((B636='[2]各校各专业人数 （防止重复'!$D:$D)*(G636='[2]各校各专业人数 （防止重复'!$G:$G))</f>
        <v>1</v>
      </c>
    </row>
    <row r="637" ht="24" spans="1:26">
      <c r="A637">
        <f t="shared" ref="A637:A646" si="94">ROW()-5</f>
        <v>632</v>
      </c>
      <c r="B637" s="224" t="s">
        <v>431</v>
      </c>
      <c r="C637" s="224" t="s">
        <v>432</v>
      </c>
      <c r="D637" s="152" t="s">
        <v>32</v>
      </c>
      <c r="E637" s="152">
        <v>13</v>
      </c>
      <c r="F637" s="237" t="s">
        <v>55</v>
      </c>
      <c r="G637" s="237" t="s">
        <v>56</v>
      </c>
      <c r="H637" s="237"/>
      <c r="I637" s="237" t="s">
        <v>45</v>
      </c>
      <c r="J637" s="237">
        <v>2</v>
      </c>
      <c r="K637" s="245" t="s">
        <v>36</v>
      </c>
      <c r="L637" s="91" t="s">
        <v>46</v>
      </c>
      <c r="M637" s="237">
        <v>65</v>
      </c>
      <c r="N637" s="245">
        <v>47</v>
      </c>
      <c r="O637" s="245">
        <v>16</v>
      </c>
      <c r="P637" s="237">
        <f t="shared" si="93"/>
        <v>128</v>
      </c>
      <c r="Q637" s="245">
        <v>47</v>
      </c>
      <c r="R637" s="237">
        <v>20</v>
      </c>
      <c r="S637" s="96"/>
      <c r="T637" t="str">
        <f t="shared" si="91"/>
        <v>0403</v>
      </c>
      <c r="U637" t="e">
        <f>IF((G637=VLOOKUP(T637,#REF!,2,0)),1,0)</f>
        <v>#REF!</v>
      </c>
      <c r="V637">
        <f>SUMPRODUCT((B637=[1]Sheet1!$B:$B)*(G637=[1]Sheet1!$G:$G))</f>
        <v>3</v>
      </c>
      <c r="W637" t="e">
        <f>VLOOKUP(G637,#REF!,4,0)</f>
        <v>#REF!</v>
      </c>
      <c r="X637" t="e">
        <f>VLOOKUP(G637,#REF!,5,0)</f>
        <v>#REF!</v>
      </c>
      <c r="Y637" t="e">
        <f>VLOOKUP(G637,#REF!,6,0)</f>
        <v>#REF!</v>
      </c>
      <c r="Z637">
        <f>SUMPRODUCT((B637='[2]各校各专业人数 （防止重复'!$D:$D)*(G637='[2]各校各专业人数 （防止重复'!$G:$G))</f>
        <v>1</v>
      </c>
    </row>
    <row r="638" ht="24" spans="1:26">
      <c r="A638">
        <f t="shared" si="94"/>
        <v>633</v>
      </c>
      <c r="B638" s="224" t="s">
        <v>431</v>
      </c>
      <c r="C638" s="224" t="s">
        <v>432</v>
      </c>
      <c r="D638" s="152" t="s">
        <v>32</v>
      </c>
      <c r="E638" s="152">
        <v>14</v>
      </c>
      <c r="F638" s="237" t="s">
        <v>124</v>
      </c>
      <c r="G638" s="237" t="s">
        <v>83</v>
      </c>
      <c r="H638" s="237"/>
      <c r="I638" s="237" t="s">
        <v>45</v>
      </c>
      <c r="J638" s="237">
        <v>2</v>
      </c>
      <c r="K638" s="245" t="s">
        <v>36</v>
      </c>
      <c r="L638" s="91" t="s">
        <v>46</v>
      </c>
      <c r="M638" s="237"/>
      <c r="N638" s="237"/>
      <c r="O638" s="245">
        <v>60</v>
      </c>
      <c r="P638" s="237">
        <f t="shared" si="93"/>
        <v>60</v>
      </c>
      <c r="Q638" s="245"/>
      <c r="R638" s="237">
        <v>20</v>
      </c>
      <c r="S638" s="152"/>
      <c r="T638" t="str">
        <f t="shared" si="91"/>
        <v>0435</v>
      </c>
      <c r="U638" t="e">
        <f>IF((G638=VLOOKUP(T638,#REF!,2,0)),1,0)</f>
        <v>#REF!</v>
      </c>
      <c r="V638">
        <f>SUMPRODUCT((B638=[1]Sheet1!$B:$B)*(G638=[1]Sheet1!$G:$G))</f>
        <v>2</v>
      </c>
      <c r="W638" t="e">
        <f>VLOOKUP(G638,#REF!,4,0)</f>
        <v>#REF!</v>
      </c>
      <c r="X638" t="e">
        <f>VLOOKUP(G638,#REF!,5,0)</f>
        <v>#REF!</v>
      </c>
      <c r="Y638" t="e">
        <f>VLOOKUP(G638,#REF!,6,0)</f>
        <v>#REF!</v>
      </c>
      <c r="Z638">
        <f>SUMPRODUCT((B638='[2]各校各专业人数 （防止重复'!$D:$D)*(G638='[2]各校各专业人数 （防止重复'!$G:$G))</f>
        <v>1</v>
      </c>
    </row>
    <row r="639" spans="1:26">
      <c r="A639">
        <f t="shared" si="94"/>
        <v>634</v>
      </c>
      <c r="B639" s="224" t="s">
        <v>431</v>
      </c>
      <c r="C639" s="224" t="s">
        <v>432</v>
      </c>
      <c r="D639" s="152" t="s">
        <v>32</v>
      </c>
      <c r="E639" s="152">
        <v>15</v>
      </c>
      <c r="F639" s="237" t="s">
        <v>124</v>
      </c>
      <c r="G639" s="237" t="s">
        <v>83</v>
      </c>
      <c r="H639" s="237"/>
      <c r="I639" s="237" t="s">
        <v>45</v>
      </c>
      <c r="J639" s="238">
        <v>3</v>
      </c>
      <c r="K639" s="246" t="s">
        <v>36</v>
      </c>
      <c r="L639" s="91" t="s">
        <v>110</v>
      </c>
      <c r="M639" s="237"/>
      <c r="N639" s="237"/>
      <c r="O639" s="245"/>
      <c r="P639" s="237"/>
      <c r="Q639" s="245"/>
      <c r="R639" s="237">
        <v>20</v>
      </c>
      <c r="S639" s="152" t="s">
        <v>437</v>
      </c>
      <c r="T639" t="str">
        <f t="shared" si="91"/>
        <v>0435</v>
      </c>
      <c r="U639" t="e">
        <f>IF((G639=VLOOKUP(T639,#REF!,2,0)),1,0)</f>
        <v>#REF!</v>
      </c>
      <c r="V639">
        <f>SUMPRODUCT((B639=[1]Sheet1!$B:$B)*(G639=[1]Sheet1!$G:$G))</f>
        <v>2</v>
      </c>
      <c r="W639" t="e">
        <f>VLOOKUP(G639,#REF!,4,0)</f>
        <v>#REF!</v>
      </c>
      <c r="X639" t="e">
        <f>VLOOKUP(G639,#REF!,5,0)</f>
        <v>#REF!</v>
      </c>
      <c r="Y639" t="e">
        <f>VLOOKUP(G639,#REF!,6,0)</f>
        <v>#REF!</v>
      </c>
      <c r="Z639">
        <f>SUMPRODUCT((B639='[2]各校各专业人数 （防止重复'!$D:$D)*(G639='[2]各校各专业人数 （防止重复'!$G:$G))</f>
        <v>1</v>
      </c>
    </row>
    <row r="640" ht="24" spans="1:26">
      <c r="A640">
        <f t="shared" si="94"/>
        <v>635</v>
      </c>
      <c r="B640" s="224" t="s">
        <v>431</v>
      </c>
      <c r="C640" s="224" t="s">
        <v>432</v>
      </c>
      <c r="D640" s="152" t="s">
        <v>32</v>
      </c>
      <c r="E640" s="152">
        <v>16</v>
      </c>
      <c r="F640" s="237" t="s">
        <v>289</v>
      </c>
      <c r="G640" s="237" t="s">
        <v>85</v>
      </c>
      <c r="H640" s="237"/>
      <c r="I640" s="237" t="s">
        <v>45</v>
      </c>
      <c r="J640" s="237">
        <v>2</v>
      </c>
      <c r="K640" s="245" t="s">
        <v>36</v>
      </c>
      <c r="L640" s="91" t="s">
        <v>46</v>
      </c>
      <c r="M640" s="237"/>
      <c r="N640" s="237">
        <v>7</v>
      </c>
      <c r="O640" s="245"/>
      <c r="P640" s="237">
        <f t="shared" ref="P640:P648" si="95">M640+N640+O640</f>
        <v>7</v>
      </c>
      <c r="Q640" s="245">
        <v>7</v>
      </c>
      <c r="R640" s="237">
        <v>20</v>
      </c>
      <c r="S640" s="152"/>
      <c r="T640" t="str">
        <f t="shared" si="91"/>
        <v>0439</v>
      </c>
      <c r="U640" t="e">
        <f>IF((G640=VLOOKUP(T640,#REF!,2,0)),1,0)</f>
        <v>#REF!</v>
      </c>
      <c r="V640">
        <f>SUMPRODUCT((B640=[1]Sheet1!$B:$B)*(G640=[1]Sheet1!$G:$G))</f>
        <v>2</v>
      </c>
      <c r="W640" t="e">
        <f>VLOOKUP(G640,#REF!,4,0)</f>
        <v>#REF!</v>
      </c>
      <c r="X640" t="e">
        <f>VLOOKUP(G640,#REF!,5,0)</f>
        <v>#REF!</v>
      </c>
      <c r="Y640" t="e">
        <f>VLOOKUP(G640,#REF!,6,0)</f>
        <v>#REF!</v>
      </c>
      <c r="Z640">
        <f>SUMPRODUCT((B640='[2]各校各专业人数 （防止重复'!$D:$D)*(G640='[2]各校各专业人数 （防止重复'!$G:$G))</f>
        <v>1</v>
      </c>
    </row>
    <row r="641" spans="1:26">
      <c r="A641">
        <f t="shared" si="94"/>
        <v>636</v>
      </c>
      <c r="B641" s="224" t="s">
        <v>431</v>
      </c>
      <c r="C641" s="224" t="s">
        <v>432</v>
      </c>
      <c r="D641" s="229" t="s">
        <v>32</v>
      </c>
      <c r="E641" s="152">
        <v>17</v>
      </c>
      <c r="F641" s="237" t="s">
        <v>363</v>
      </c>
      <c r="G641" s="237" t="s">
        <v>246</v>
      </c>
      <c r="H641" s="237"/>
      <c r="I641" s="237" t="s">
        <v>45</v>
      </c>
      <c r="J641" s="238">
        <v>3</v>
      </c>
      <c r="K641" s="246" t="s">
        <v>36</v>
      </c>
      <c r="L641" s="91" t="s">
        <v>110</v>
      </c>
      <c r="M641" s="237"/>
      <c r="N641" s="238"/>
      <c r="O641" s="246">
        <v>17</v>
      </c>
      <c r="P641" s="237">
        <f t="shared" si="95"/>
        <v>17</v>
      </c>
      <c r="Q641" s="245"/>
      <c r="R641" s="238">
        <v>20</v>
      </c>
      <c r="S641" s="245" t="s">
        <v>437</v>
      </c>
      <c r="T641" t="str">
        <f t="shared" si="91"/>
        <v>0903</v>
      </c>
      <c r="U641" t="e">
        <f>IF((G641=VLOOKUP(T641,#REF!,2,0)),1,0)</f>
        <v>#REF!</v>
      </c>
      <c r="V641">
        <f>SUMPRODUCT((B641=[1]Sheet1!$B:$B)*(G641=[1]Sheet1!$G:$G))</f>
        <v>1</v>
      </c>
      <c r="W641" t="e">
        <f>VLOOKUP(G641,#REF!,4,0)</f>
        <v>#REF!</v>
      </c>
      <c r="X641" t="e">
        <f>VLOOKUP(G641,#REF!,5,0)</f>
        <v>#REF!</v>
      </c>
      <c r="Y641" t="e">
        <f>VLOOKUP(G641,#REF!,6,0)</f>
        <v>#REF!</v>
      </c>
      <c r="Z641">
        <f>SUMPRODUCT((B641='[2]各校各专业人数 （防止重复'!$D:$D)*(G641='[2]各校各专业人数 （防止重复'!$G:$G))</f>
        <v>1</v>
      </c>
    </row>
    <row r="642" spans="1:26">
      <c r="A642">
        <f t="shared" si="94"/>
        <v>637</v>
      </c>
      <c r="B642" s="224" t="s">
        <v>431</v>
      </c>
      <c r="C642" s="224" t="s">
        <v>432</v>
      </c>
      <c r="D642" s="229" t="s">
        <v>32</v>
      </c>
      <c r="E642" s="152">
        <v>18</v>
      </c>
      <c r="F642" s="237" t="s">
        <v>438</v>
      </c>
      <c r="G642" s="237" t="s">
        <v>439</v>
      </c>
      <c r="H642" s="237"/>
      <c r="I642" s="237" t="s">
        <v>45</v>
      </c>
      <c r="J642" s="238">
        <v>3</v>
      </c>
      <c r="K642" s="246" t="s">
        <v>36</v>
      </c>
      <c r="L642" s="91" t="s">
        <v>110</v>
      </c>
      <c r="M642" s="237"/>
      <c r="N642" s="245"/>
      <c r="O642" s="245">
        <v>40</v>
      </c>
      <c r="P642" s="237">
        <f t="shared" si="95"/>
        <v>40</v>
      </c>
      <c r="Q642" s="245"/>
      <c r="R642" s="238">
        <v>20</v>
      </c>
      <c r="S642" s="245" t="s">
        <v>437</v>
      </c>
      <c r="T642" t="str">
        <f t="shared" si="91"/>
        <v>1213</v>
      </c>
      <c r="U642" t="e">
        <f>IF((G642=VLOOKUP(T642,#REF!,2,0)),1,0)</f>
        <v>#REF!</v>
      </c>
      <c r="V642">
        <f>SUMPRODUCT((B642=[1]Sheet1!$B:$B)*(G642=[1]Sheet1!$G:$G))</f>
        <v>1</v>
      </c>
      <c r="W642" t="e">
        <f>VLOOKUP(G642,#REF!,4,0)</f>
        <v>#REF!</v>
      </c>
      <c r="X642" t="e">
        <f>VLOOKUP(G642,#REF!,5,0)</f>
        <v>#REF!</v>
      </c>
      <c r="Y642" t="e">
        <f>VLOOKUP(G642,#REF!,6,0)</f>
        <v>#REF!</v>
      </c>
      <c r="Z642">
        <f>SUMPRODUCT((B642='[2]各校各专业人数 （防止重复'!$D:$D)*(G642='[2]各校各专业人数 （防止重复'!$G:$G))</f>
        <v>1</v>
      </c>
    </row>
    <row r="643" spans="1:26">
      <c r="A643">
        <f t="shared" si="94"/>
        <v>638</v>
      </c>
      <c r="B643" s="224" t="s">
        <v>431</v>
      </c>
      <c r="C643" s="224" t="s">
        <v>432</v>
      </c>
      <c r="D643" s="152" t="s">
        <v>32</v>
      </c>
      <c r="E643" s="152">
        <v>19</v>
      </c>
      <c r="F643" s="237" t="s">
        <v>66</v>
      </c>
      <c r="G643" s="237" t="s">
        <v>44</v>
      </c>
      <c r="H643" s="237"/>
      <c r="I643" s="238" t="s">
        <v>67</v>
      </c>
      <c r="J643" s="238">
        <v>3</v>
      </c>
      <c r="K643" s="246" t="s">
        <v>36</v>
      </c>
      <c r="L643" s="91" t="s">
        <v>68</v>
      </c>
      <c r="M643" s="238">
        <v>94</v>
      </c>
      <c r="N643" s="246">
        <v>47</v>
      </c>
      <c r="O643" s="246">
        <v>71</v>
      </c>
      <c r="P643" s="237">
        <f t="shared" si="95"/>
        <v>212</v>
      </c>
      <c r="Q643" s="246">
        <v>86</v>
      </c>
      <c r="R643" s="238">
        <v>30</v>
      </c>
      <c r="S643" s="152"/>
      <c r="T643" t="str">
        <f t="shared" si="91"/>
        <v>0106</v>
      </c>
      <c r="U643" t="e">
        <f>IF((G643=VLOOKUP(T643,#REF!,2,0)),1,0)</f>
        <v>#REF!</v>
      </c>
      <c r="V643">
        <f>SUMPRODUCT((B643=[1]Sheet1!$B:$B)*(G643=[1]Sheet1!$G:$G))</f>
        <v>3</v>
      </c>
      <c r="W643" t="e">
        <f>VLOOKUP(G643,#REF!,4,0)</f>
        <v>#REF!</v>
      </c>
      <c r="X643" t="e">
        <f>VLOOKUP(G643,#REF!,5,0)</f>
        <v>#REF!</v>
      </c>
      <c r="Y643" t="e">
        <f>VLOOKUP(G643,#REF!,6,0)</f>
        <v>#REF!</v>
      </c>
      <c r="Z643">
        <f>SUMPRODUCT((B643='[2]各校各专业人数 （防止重复'!$D:$D)*(G643='[2]各校各专业人数 （防止重复'!$G:$G))</f>
        <v>1</v>
      </c>
    </row>
    <row r="644" spans="1:26">
      <c r="A644">
        <f t="shared" si="94"/>
        <v>639</v>
      </c>
      <c r="B644" s="224" t="s">
        <v>431</v>
      </c>
      <c r="C644" s="224" t="s">
        <v>432</v>
      </c>
      <c r="D644" s="152" t="s">
        <v>32</v>
      </c>
      <c r="E644" s="152">
        <v>20</v>
      </c>
      <c r="F644" s="237" t="s">
        <v>302</v>
      </c>
      <c r="G644" s="237" t="s">
        <v>303</v>
      </c>
      <c r="H644" s="237"/>
      <c r="I644" s="238" t="s">
        <v>67</v>
      </c>
      <c r="J644" s="238">
        <v>3</v>
      </c>
      <c r="K644" s="246" t="s">
        <v>36</v>
      </c>
      <c r="L644" s="91" t="s">
        <v>68</v>
      </c>
      <c r="M644" s="237"/>
      <c r="N644" s="245"/>
      <c r="O644" s="245">
        <v>37</v>
      </c>
      <c r="P644" s="237">
        <f t="shared" si="95"/>
        <v>37</v>
      </c>
      <c r="Q644" s="245"/>
      <c r="R644" s="238">
        <v>20</v>
      </c>
      <c r="S644" s="96"/>
      <c r="T644" t="str">
        <f t="shared" si="91"/>
        <v>0116</v>
      </c>
      <c r="U644" t="e">
        <f>IF((G644=VLOOKUP(T644,#REF!,2,0)),1,0)</f>
        <v>#REF!</v>
      </c>
      <c r="V644">
        <f>SUMPRODUCT((B644=[1]Sheet1!$B:$B)*(G644=[1]Sheet1!$G:$G))</f>
        <v>2</v>
      </c>
      <c r="W644" t="e">
        <f>VLOOKUP(G644,#REF!,4,0)</f>
        <v>#REF!</v>
      </c>
      <c r="X644" t="e">
        <f>VLOOKUP(G644,#REF!,5,0)</f>
        <v>#REF!</v>
      </c>
      <c r="Y644" t="e">
        <f>VLOOKUP(G644,#REF!,6,0)</f>
        <v>#REF!</v>
      </c>
      <c r="Z644">
        <f>SUMPRODUCT((B644='[2]各校各专业人数 （防止重复'!$D:$D)*(G644='[2]各校各专业人数 （防止重复'!$G:$G))</f>
        <v>1</v>
      </c>
    </row>
    <row r="645" spans="1:26">
      <c r="A645">
        <f t="shared" si="94"/>
        <v>640</v>
      </c>
      <c r="B645" s="224" t="s">
        <v>431</v>
      </c>
      <c r="C645" s="224" t="s">
        <v>432</v>
      </c>
      <c r="D645" s="152" t="s">
        <v>32</v>
      </c>
      <c r="E645" s="152">
        <v>21</v>
      </c>
      <c r="F645" s="237" t="s">
        <v>71</v>
      </c>
      <c r="G645" s="237" t="s">
        <v>72</v>
      </c>
      <c r="H645" s="237"/>
      <c r="I645" s="238" t="s">
        <v>67</v>
      </c>
      <c r="J645" s="238">
        <v>3</v>
      </c>
      <c r="K645" s="246" t="s">
        <v>36</v>
      </c>
      <c r="L645" s="91" t="s">
        <v>68</v>
      </c>
      <c r="M645" s="237"/>
      <c r="N645" s="245"/>
      <c r="O645" s="245">
        <v>41</v>
      </c>
      <c r="P645" s="237">
        <f t="shared" si="95"/>
        <v>41</v>
      </c>
      <c r="Q645" s="245"/>
      <c r="R645" s="238">
        <v>30</v>
      </c>
      <c r="S645" s="96"/>
      <c r="T645" t="str">
        <f t="shared" si="91"/>
        <v>0127</v>
      </c>
      <c r="U645" t="e">
        <f>IF((G645=VLOOKUP(T645,#REF!,2,0)),1,0)</f>
        <v>#REF!</v>
      </c>
      <c r="V645">
        <f>SUMPRODUCT((B645=[1]Sheet1!$B:$B)*(G645=[1]Sheet1!$G:$G))</f>
        <v>2</v>
      </c>
      <c r="W645" t="e">
        <f>VLOOKUP(G645,#REF!,4,0)</f>
        <v>#REF!</v>
      </c>
      <c r="X645" t="e">
        <f>VLOOKUP(G645,#REF!,5,0)</f>
        <v>#REF!</v>
      </c>
      <c r="Y645" t="e">
        <f>VLOOKUP(G645,#REF!,6,0)</f>
        <v>#REF!</v>
      </c>
      <c r="Z645">
        <f>SUMPRODUCT((B645='[2]各校各专业人数 （防止重复'!$D:$D)*(G645='[2]各校各专业人数 （防止重复'!$G:$G))</f>
        <v>1</v>
      </c>
    </row>
    <row r="646" spans="1:26">
      <c r="A646">
        <f t="shared" si="94"/>
        <v>641</v>
      </c>
      <c r="B646" s="224" t="s">
        <v>431</v>
      </c>
      <c r="C646" s="224" t="s">
        <v>432</v>
      </c>
      <c r="D646" s="152" t="s">
        <v>32</v>
      </c>
      <c r="E646" s="152">
        <v>22</v>
      </c>
      <c r="F646" s="238" t="s">
        <v>241</v>
      </c>
      <c r="G646" s="238" t="s">
        <v>242</v>
      </c>
      <c r="H646" s="238"/>
      <c r="I646" s="238" t="s">
        <v>67</v>
      </c>
      <c r="J646" s="238">
        <v>3</v>
      </c>
      <c r="K646" s="246" t="s">
        <v>36</v>
      </c>
      <c r="L646" s="91" t="s">
        <v>68</v>
      </c>
      <c r="M646" s="237"/>
      <c r="N646" s="245">
        <v>28</v>
      </c>
      <c r="O646" s="245">
        <v>42</v>
      </c>
      <c r="P646" s="237">
        <f t="shared" si="95"/>
        <v>70</v>
      </c>
      <c r="Q646" s="245"/>
      <c r="R646" s="238">
        <v>30</v>
      </c>
      <c r="S646" s="152"/>
      <c r="T646" t="str">
        <f t="shared" si="91"/>
        <v>0130</v>
      </c>
      <c r="U646" t="e">
        <f>IF((G646=VLOOKUP(T646,#REF!,2,0)),1,0)</f>
        <v>#REF!</v>
      </c>
      <c r="V646">
        <f>SUMPRODUCT((B646=[1]Sheet1!$B:$B)*(G646=[1]Sheet1!$G:$G))</f>
        <v>1</v>
      </c>
      <c r="W646" t="e">
        <f>VLOOKUP(G646,#REF!,4,0)</f>
        <v>#REF!</v>
      </c>
      <c r="X646" t="e">
        <f>VLOOKUP(G646,#REF!,5,0)</f>
        <v>#REF!</v>
      </c>
      <c r="Y646" t="e">
        <f>VLOOKUP(G646,#REF!,6,0)</f>
        <v>#REF!</v>
      </c>
      <c r="Z646">
        <f>SUMPRODUCT((B646='[2]各校各专业人数 （防止重复'!$D:$D)*(G646='[2]各校各专业人数 （防止重复'!$G:$G))</f>
        <v>1</v>
      </c>
    </row>
    <row r="647" spans="1:26">
      <c r="A647">
        <f t="shared" ref="A647:A656" si="96">ROW()-5</f>
        <v>642</v>
      </c>
      <c r="B647" s="224" t="s">
        <v>431</v>
      </c>
      <c r="C647" s="224" t="s">
        <v>432</v>
      </c>
      <c r="D647" s="152" t="s">
        <v>32</v>
      </c>
      <c r="E647" s="152">
        <v>23</v>
      </c>
      <c r="F647" s="237" t="s">
        <v>73</v>
      </c>
      <c r="G647" s="237" t="s">
        <v>34</v>
      </c>
      <c r="H647" s="237"/>
      <c r="I647" s="238" t="s">
        <v>67</v>
      </c>
      <c r="J647" s="238">
        <v>3</v>
      </c>
      <c r="K647" s="246" t="s">
        <v>36</v>
      </c>
      <c r="L647" s="91" t="s">
        <v>68</v>
      </c>
      <c r="M647" s="245">
        <v>137</v>
      </c>
      <c r="N647" s="245">
        <v>94</v>
      </c>
      <c r="O647" s="245">
        <v>127</v>
      </c>
      <c r="P647" s="237">
        <f t="shared" si="95"/>
        <v>358</v>
      </c>
      <c r="Q647" s="245">
        <v>120</v>
      </c>
      <c r="R647" s="238">
        <v>50</v>
      </c>
      <c r="S647" s="152"/>
      <c r="T647" t="str">
        <f t="shared" si="91"/>
        <v>0203</v>
      </c>
      <c r="U647" t="e">
        <f>IF((G647=VLOOKUP(T647,#REF!,2,0)),1,0)</f>
        <v>#REF!</v>
      </c>
      <c r="V647">
        <f>SUMPRODUCT((B647=[1]Sheet1!$B:$B)*(G647=[1]Sheet1!$G:$G))</f>
        <v>1</v>
      </c>
      <c r="W647" t="e">
        <f>VLOOKUP(G647,#REF!,4,0)</f>
        <v>#REF!</v>
      </c>
      <c r="X647" t="e">
        <f>VLOOKUP(G647,#REF!,5,0)</f>
        <v>#REF!</v>
      </c>
      <c r="Y647" t="e">
        <f>VLOOKUP(G647,#REF!,6,0)</f>
        <v>#REF!</v>
      </c>
      <c r="Z647">
        <f>SUMPRODUCT((B647='[2]各校各专业人数 （防止重复'!$D:$D)*(G647='[2]各校各专业人数 （防止重复'!$G:$G))</f>
        <v>1</v>
      </c>
    </row>
    <row r="648" spans="1:26">
      <c r="A648">
        <f t="shared" si="96"/>
        <v>643</v>
      </c>
      <c r="B648" s="224" t="s">
        <v>431</v>
      </c>
      <c r="C648" s="224" t="s">
        <v>432</v>
      </c>
      <c r="D648" s="152" t="s">
        <v>32</v>
      </c>
      <c r="E648" s="152">
        <v>24</v>
      </c>
      <c r="F648" s="238" t="s">
        <v>178</v>
      </c>
      <c r="G648" s="238" t="s">
        <v>179</v>
      </c>
      <c r="H648" s="238"/>
      <c r="I648" s="238" t="s">
        <v>67</v>
      </c>
      <c r="J648" s="238">
        <v>3</v>
      </c>
      <c r="K648" s="246" t="s">
        <v>36</v>
      </c>
      <c r="L648" s="91" t="s">
        <v>68</v>
      </c>
      <c r="M648" s="237"/>
      <c r="N648" s="245">
        <v>38</v>
      </c>
      <c r="O648" s="245">
        <v>44</v>
      </c>
      <c r="P648" s="237">
        <f t="shared" si="95"/>
        <v>82</v>
      </c>
      <c r="Q648" s="245"/>
      <c r="R648" s="238">
        <v>30</v>
      </c>
      <c r="S648" s="152"/>
      <c r="T648" t="str">
        <f t="shared" si="91"/>
        <v>0216</v>
      </c>
      <c r="U648" t="e">
        <f>IF((G648=VLOOKUP(T648,#REF!,2,0)),1,0)</f>
        <v>#REF!</v>
      </c>
      <c r="V648">
        <f>SUMPRODUCT((B648=[1]Sheet1!$B:$B)*(G648=[1]Sheet1!$G:$G))</f>
        <v>2</v>
      </c>
      <c r="W648" t="e">
        <f>VLOOKUP(G648,#REF!,4,0)</f>
        <v>#REF!</v>
      </c>
      <c r="X648" t="e">
        <f>VLOOKUP(G648,#REF!,5,0)</f>
        <v>#REF!</v>
      </c>
      <c r="Y648" t="e">
        <f>VLOOKUP(G648,#REF!,6,0)</f>
        <v>#REF!</v>
      </c>
      <c r="Z648">
        <f>SUMPRODUCT((B648='[2]各校各专业人数 （防止重复'!$D:$D)*(G648='[2]各校各专业人数 （防止重复'!$G:$G))</f>
        <v>1</v>
      </c>
    </row>
    <row r="649" spans="1:26">
      <c r="A649">
        <f t="shared" si="96"/>
        <v>644</v>
      </c>
      <c r="B649" s="224" t="s">
        <v>431</v>
      </c>
      <c r="C649" s="224" t="s">
        <v>432</v>
      </c>
      <c r="D649" s="152" t="s">
        <v>32</v>
      </c>
      <c r="E649" s="152">
        <v>25</v>
      </c>
      <c r="F649" s="239" t="s">
        <v>74</v>
      </c>
      <c r="G649" s="237" t="s">
        <v>75</v>
      </c>
      <c r="H649" s="237"/>
      <c r="I649" s="238" t="s">
        <v>67</v>
      </c>
      <c r="J649" s="238">
        <v>3</v>
      </c>
      <c r="K649" s="246" t="s">
        <v>36</v>
      </c>
      <c r="L649" s="91" t="s">
        <v>68</v>
      </c>
      <c r="M649" s="245">
        <v>92</v>
      </c>
      <c r="N649" s="245">
        <v>49</v>
      </c>
      <c r="O649" s="245">
        <v>43</v>
      </c>
      <c r="P649" s="237">
        <v>153</v>
      </c>
      <c r="Q649" s="245">
        <v>80</v>
      </c>
      <c r="R649" s="238">
        <v>30</v>
      </c>
      <c r="S649" s="152"/>
      <c r="T649" t="str">
        <f t="shared" si="91"/>
        <v>0301</v>
      </c>
      <c r="U649" t="e">
        <f>IF((G649=VLOOKUP(T649,#REF!,2,0)),1,0)</f>
        <v>#REF!</v>
      </c>
      <c r="V649">
        <f>SUMPRODUCT((B649=[1]Sheet1!$B:$B)*(G649=[1]Sheet1!$G:$G))</f>
        <v>3</v>
      </c>
      <c r="W649" t="e">
        <f>VLOOKUP(G649,#REF!,4,0)</f>
        <v>#REF!</v>
      </c>
      <c r="X649" t="e">
        <f>VLOOKUP(G649,#REF!,5,0)</f>
        <v>#REF!</v>
      </c>
      <c r="Y649" t="e">
        <f>VLOOKUP(G649,#REF!,6,0)</f>
        <v>#REF!</v>
      </c>
      <c r="Z649">
        <f>SUMPRODUCT((B649='[2]各校各专业人数 （防止重复'!$D:$D)*(G649='[2]各校各专业人数 （防止重复'!$G:$G))</f>
        <v>1</v>
      </c>
    </row>
    <row r="650" spans="1:26">
      <c r="A650">
        <f t="shared" si="96"/>
        <v>645</v>
      </c>
      <c r="B650" s="224" t="s">
        <v>431</v>
      </c>
      <c r="C650" s="224" t="s">
        <v>432</v>
      </c>
      <c r="D650" s="152" t="s">
        <v>32</v>
      </c>
      <c r="E650" s="152">
        <v>26</v>
      </c>
      <c r="F650" s="239" t="s">
        <v>146</v>
      </c>
      <c r="G650" s="237" t="s">
        <v>147</v>
      </c>
      <c r="H650" s="237"/>
      <c r="I650" s="238" t="s">
        <v>67</v>
      </c>
      <c r="J650" s="238">
        <v>3</v>
      </c>
      <c r="K650" s="246" t="s">
        <v>36</v>
      </c>
      <c r="L650" s="91" t="s">
        <v>68</v>
      </c>
      <c r="M650" s="237"/>
      <c r="N650" s="245"/>
      <c r="O650" s="245">
        <v>117</v>
      </c>
      <c r="P650" s="237">
        <f t="shared" ref="P650:P655" si="97">M650+N650+O650</f>
        <v>117</v>
      </c>
      <c r="Q650" s="245"/>
      <c r="R650" s="237">
        <v>30</v>
      </c>
      <c r="S650" s="96"/>
      <c r="T650" t="str">
        <f t="shared" si="91"/>
        <v>0306</v>
      </c>
      <c r="U650" t="e">
        <f>IF((G650=VLOOKUP(T650,#REF!,2,0)),1,0)</f>
        <v>#REF!</v>
      </c>
      <c r="V650">
        <f>SUMPRODUCT((B650=[1]Sheet1!$B:$B)*(G650=[1]Sheet1!$G:$G))</f>
        <v>2</v>
      </c>
      <c r="W650" t="e">
        <f>VLOOKUP(G650,#REF!,4,0)</f>
        <v>#REF!</v>
      </c>
      <c r="X650" t="e">
        <f>VLOOKUP(G650,#REF!,5,0)</f>
        <v>#REF!</v>
      </c>
      <c r="Y650" t="e">
        <f>VLOOKUP(G650,#REF!,6,0)</f>
        <v>#REF!</v>
      </c>
      <c r="Z650">
        <f>SUMPRODUCT((B650='[2]各校各专业人数 （防止重复'!$D:$D)*(G650='[2]各校各专业人数 （防止重复'!$G:$G))</f>
        <v>1</v>
      </c>
    </row>
    <row r="651" ht="24" spans="1:26">
      <c r="A651">
        <f t="shared" si="96"/>
        <v>646</v>
      </c>
      <c r="B651" s="224" t="s">
        <v>431</v>
      </c>
      <c r="C651" s="224" t="s">
        <v>432</v>
      </c>
      <c r="D651" s="152" t="s">
        <v>32</v>
      </c>
      <c r="E651" s="152">
        <v>27</v>
      </c>
      <c r="F651" s="248" t="s">
        <v>74</v>
      </c>
      <c r="G651" s="249" t="s">
        <v>75</v>
      </c>
      <c r="H651" s="249" t="s">
        <v>231</v>
      </c>
      <c r="I651" s="238" t="s">
        <v>67</v>
      </c>
      <c r="J651" s="238">
        <v>3</v>
      </c>
      <c r="K651" s="246" t="s">
        <v>36</v>
      </c>
      <c r="L651" s="91" t="s">
        <v>68</v>
      </c>
      <c r="M651" s="237"/>
      <c r="N651" s="245"/>
      <c r="O651" s="245">
        <v>31</v>
      </c>
      <c r="P651" s="237">
        <f t="shared" si="97"/>
        <v>31</v>
      </c>
      <c r="Q651" s="245"/>
      <c r="R651" s="238">
        <v>30</v>
      </c>
      <c r="S651" s="96"/>
      <c r="T651" t="str">
        <f t="shared" si="91"/>
        <v>0301</v>
      </c>
      <c r="U651" t="e">
        <f>IF((G651=VLOOKUP(T651,#REF!,2,0)),1,0)</f>
        <v>#REF!</v>
      </c>
      <c r="V651">
        <f>SUMPRODUCT((B651=[1]Sheet1!$B:$B)*(G651=[1]Sheet1!$G:$G))</f>
        <v>3</v>
      </c>
      <c r="W651" t="e">
        <f>VLOOKUP(G651,#REF!,4,0)</f>
        <v>#REF!</v>
      </c>
      <c r="X651" t="e">
        <f>VLOOKUP(G651,#REF!,5,0)</f>
        <v>#REF!</v>
      </c>
      <c r="Y651" t="e">
        <f>VLOOKUP(G651,#REF!,6,0)</f>
        <v>#REF!</v>
      </c>
      <c r="Z651">
        <f>SUMPRODUCT((B651='[2]各校各专业人数 （防止重复'!$D:$D)*(G651='[2]各校各专业人数 （防止重复'!$G:$G))</f>
        <v>1</v>
      </c>
    </row>
    <row r="652" spans="1:26">
      <c r="A652">
        <f t="shared" si="96"/>
        <v>647</v>
      </c>
      <c r="B652" s="224" t="s">
        <v>431</v>
      </c>
      <c r="C652" s="224" t="s">
        <v>432</v>
      </c>
      <c r="D652" s="152" t="s">
        <v>32</v>
      </c>
      <c r="E652" s="152">
        <v>28</v>
      </c>
      <c r="F652" s="237" t="s">
        <v>81</v>
      </c>
      <c r="G652" s="237" t="s">
        <v>56</v>
      </c>
      <c r="H652" s="237"/>
      <c r="I652" s="238" t="s">
        <v>67</v>
      </c>
      <c r="J652" s="238">
        <v>3</v>
      </c>
      <c r="K652" s="246" t="s">
        <v>36</v>
      </c>
      <c r="L652" s="91" t="s">
        <v>68</v>
      </c>
      <c r="M652" s="245">
        <v>91</v>
      </c>
      <c r="N652" s="245">
        <v>37</v>
      </c>
      <c r="O652" s="245">
        <v>80</v>
      </c>
      <c r="P652" s="237">
        <f t="shared" si="97"/>
        <v>208</v>
      </c>
      <c r="Q652" s="245">
        <v>77</v>
      </c>
      <c r="R652" s="238">
        <v>30</v>
      </c>
      <c r="S652" s="152"/>
      <c r="T652" t="str">
        <f t="shared" si="91"/>
        <v>0403</v>
      </c>
      <c r="U652" t="e">
        <f>IF((G652=VLOOKUP(T652,#REF!,2,0)),1,0)</f>
        <v>#REF!</v>
      </c>
      <c r="V652">
        <f>SUMPRODUCT((B652=[1]Sheet1!$B:$B)*(G652=[1]Sheet1!$G:$G))</f>
        <v>3</v>
      </c>
      <c r="W652" t="e">
        <f>VLOOKUP(G652,#REF!,4,0)</f>
        <v>#REF!</v>
      </c>
      <c r="X652" t="e">
        <f>VLOOKUP(G652,#REF!,5,0)</f>
        <v>#REF!</v>
      </c>
      <c r="Y652" t="e">
        <f>VLOOKUP(G652,#REF!,6,0)</f>
        <v>#REF!</v>
      </c>
      <c r="Z652">
        <f>SUMPRODUCT((B652='[2]各校各专业人数 （防止重复'!$D:$D)*(G652='[2]各校各专业人数 （防止重复'!$G:$G))</f>
        <v>1</v>
      </c>
    </row>
    <row r="653" spans="1:26">
      <c r="A653">
        <f t="shared" si="96"/>
        <v>648</v>
      </c>
      <c r="B653" s="224" t="s">
        <v>431</v>
      </c>
      <c r="C653" s="224" t="s">
        <v>432</v>
      </c>
      <c r="D653" s="152" t="s">
        <v>32</v>
      </c>
      <c r="E653" s="152">
        <v>29</v>
      </c>
      <c r="F653" s="237" t="s">
        <v>82</v>
      </c>
      <c r="G653" s="237" t="s">
        <v>83</v>
      </c>
      <c r="H653" s="237"/>
      <c r="I653" s="238" t="s">
        <v>67</v>
      </c>
      <c r="J653" s="238">
        <v>3</v>
      </c>
      <c r="K653" s="246" t="s">
        <v>36</v>
      </c>
      <c r="L653" s="91" t="s">
        <v>68</v>
      </c>
      <c r="M653" s="245">
        <v>100</v>
      </c>
      <c r="N653" s="245">
        <v>122</v>
      </c>
      <c r="O653" s="245">
        <v>116</v>
      </c>
      <c r="P653" s="237">
        <f t="shared" si="97"/>
        <v>338</v>
      </c>
      <c r="Q653" s="245">
        <v>95</v>
      </c>
      <c r="R653" s="238">
        <v>60</v>
      </c>
      <c r="S653" s="152"/>
      <c r="T653" t="str">
        <f t="shared" si="91"/>
        <v>0435</v>
      </c>
      <c r="U653" t="e">
        <f>IF((G653=VLOOKUP(T653,#REF!,2,0)),1,0)</f>
        <v>#REF!</v>
      </c>
      <c r="V653">
        <f>SUMPRODUCT((B653=[1]Sheet1!$B:$B)*(G653=[1]Sheet1!$G:$G))</f>
        <v>2</v>
      </c>
      <c r="W653" t="e">
        <f>VLOOKUP(G653,#REF!,4,0)</f>
        <v>#REF!</v>
      </c>
      <c r="X653" t="e">
        <f>VLOOKUP(G653,#REF!,5,0)</f>
        <v>#REF!</v>
      </c>
      <c r="Y653" t="e">
        <f>VLOOKUP(G653,#REF!,6,0)</f>
        <v>#REF!</v>
      </c>
      <c r="Z653">
        <f>SUMPRODUCT((B653='[2]各校各专业人数 （防止重复'!$D:$D)*(G653='[2]各校各专业人数 （防止重复'!$G:$G))</f>
        <v>1</v>
      </c>
    </row>
    <row r="654" spans="1:26">
      <c r="A654">
        <f t="shared" si="96"/>
        <v>649</v>
      </c>
      <c r="B654" s="224" t="s">
        <v>431</v>
      </c>
      <c r="C654" s="224" t="s">
        <v>432</v>
      </c>
      <c r="D654" s="152" t="s">
        <v>32</v>
      </c>
      <c r="E654" s="152">
        <v>30</v>
      </c>
      <c r="F654" s="237" t="s">
        <v>84</v>
      </c>
      <c r="G654" s="237" t="s">
        <v>85</v>
      </c>
      <c r="H654" s="237"/>
      <c r="I654" s="238" t="s">
        <v>67</v>
      </c>
      <c r="J654" s="238">
        <v>3</v>
      </c>
      <c r="K654" s="246" t="s">
        <v>36</v>
      </c>
      <c r="L654" s="91" t="s">
        <v>68</v>
      </c>
      <c r="M654" s="245">
        <v>47</v>
      </c>
      <c r="N654" s="245">
        <v>27</v>
      </c>
      <c r="O654" s="245">
        <v>34</v>
      </c>
      <c r="P654" s="237">
        <f t="shared" si="97"/>
        <v>108</v>
      </c>
      <c r="Q654" s="245">
        <v>40</v>
      </c>
      <c r="R654" s="238">
        <v>30</v>
      </c>
      <c r="S654" s="152"/>
      <c r="T654" t="str">
        <f t="shared" si="91"/>
        <v>0439</v>
      </c>
      <c r="U654" t="e">
        <f>IF((G654=VLOOKUP(T654,#REF!,2,0)),1,0)</f>
        <v>#REF!</v>
      </c>
      <c r="V654">
        <f>SUMPRODUCT((B654=[1]Sheet1!$B:$B)*(G654=[1]Sheet1!$G:$G))</f>
        <v>2</v>
      </c>
      <c r="W654" t="e">
        <f>VLOOKUP(G654,#REF!,4,0)</f>
        <v>#REF!</v>
      </c>
      <c r="X654" t="e">
        <f>VLOOKUP(G654,#REF!,5,0)</f>
        <v>#REF!</v>
      </c>
      <c r="Y654" t="e">
        <f>VLOOKUP(G654,#REF!,6,0)</f>
        <v>#REF!</v>
      </c>
      <c r="Z654">
        <f>SUMPRODUCT((B654='[2]各校各专业人数 （防止重复'!$D:$D)*(G654='[2]各校各专业人数 （防止重复'!$G:$G))</f>
        <v>1</v>
      </c>
    </row>
    <row r="655" spans="1:26">
      <c r="A655">
        <f t="shared" si="96"/>
        <v>650</v>
      </c>
      <c r="B655" s="224" t="s">
        <v>431</v>
      </c>
      <c r="C655" s="224" t="s">
        <v>432</v>
      </c>
      <c r="D655" s="152" t="s">
        <v>32</v>
      </c>
      <c r="E655" s="152">
        <v>31</v>
      </c>
      <c r="F655" s="152" t="s">
        <v>205</v>
      </c>
      <c r="G655" s="152" t="s">
        <v>206</v>
      </c>
      <c r="H655" s="152"/>
      <c r="I655" s="238" t="s">
        <v>67</v>
      </c>
      <c r="J655" s="238">
        <v>3</v>
      </c>
      <c r="K655" s="246" t="s">
        <v>36</v>
      </c>
      <c r="L655" s="91" t="s">
        <v>68</v>
      </c>
      <c r="M655" s="237"/>
      <c r="N655" s="245"/>
      <c r="O655" s="245">
        <v>71</v>
      </c>
      <c r="P655" s="237">
        <f t="shared" si="97"/>
        <v>71</v>
      </c>
      <c r="Q655" s="245"/>
      <c r="R655" s="238">
        <v>30</v>
      </c>
      <c r="S655" s="96"/>
      <c r="T655" t="str">
        <f t="shared" si="91"/>
        <v>0509</v>
      </c>
      <c r="U655" t="e">
        <f>IF((G655=VLOOKUP(T655,#REF!,2,0)),1,0)</f>
        <v>#REF!</v>
      </c>
      <c r="V655">
        <f>SUMPRODUCT((B655=[1]Sheet1!$B:$B)*(G655=[1]Sheet1!$G:$G))</f>
        <v>1</v>
      </c>
      <c r="W655" t="e">
        <f>VLOOKUP(G655,#REF!,4,0)</f>
        <v>#REF!</v>
      </c>
      <c r="X655" t="e">
        <f>VLOOKUP(G655,#REF!,5,0)</f>
        <v>#REF!</v>
      </c>
      <c r="Y655" t="e">
        <f>VLOOKUP(G655,#REF!,6,0)</f>
        <v>#REF!</v>
      </c>
      <c r="Z655">
        <f>SUMPRODUCT((B655='[2]各校各专业人数 （防止重复'!$D:$D)*(G655='[2]各校各专业人数 （防止重复'!$G:$G))</f>
        <v>1</v>
      </c>
    </row>
    <row r="656" ht="28.5" spans="1:26">
      <c r="A656">
        <f t="shared" si="96"/>
        <v>651</v>
      </c>
      <c r="B656" s="200" t="s">
        <v>440</v>
      </c>
      <c r="C656" s="200" t="s">
        <v>441</v>
      </c>
      <c r="D656" s="200" t="s">
        <v>32</v>
      </c>
      <c r="E656" s="88">
        <v>1</v>
      </c>
      <c r="F656" s="250" t="s">
        <v>161</v>
      </c>
      <c r="G656" s="251" t="s">
        <v>162</v>
      </c>
      <c r="H656" s="132" t="s">
        <v>222</v>
      </c>
      <c r="I656" s="250" t="s">
        <v>67</v>
      </c>
      <c r="J656" s="103">
        <v>3</v>
      </c>
      <c r="K656" s="88">
        <v>6600</v>
      </c>
      <c r="L656" s="91" t="s">
        <v>68</v>
      </c>
      <c r="M656" s="88">
        <v>95</v>
      </c>
      <c r="N656" s="88">
        <v>69</v>
      </c>
      <c r="O656" s="88">
        <v>45</v>
      </c>
      <c r="P656" s="258">
        <v>167</v>
      </c>
      <c r="Q656" s="258">
        <v>74</v>
      </c>
      <c r="R656" s="88">
        <v>50</v>
      </c>
      <c r="S656" s="88"/>
      <c r="T656" t="str">
        <f t="shared" si="91"/>
        <v>0515</v>
      </c>
      <c r="U656" t="e">
        <f>IF((G656=VLOOKUP(T656,#REF!,2,0)),1,0)</f>
        <v>#REF!</v>
      </c>
      <c r="V656">
        <f>SUMPRODUCT((B656=[1]Sheet1!$B:$B)*(G656=[1]Sheet1!$G:$G))</f>
        <v>1</v>
      </c>
      <c r="W656" t="e">
        <f>VLOOKUP(G656,#REF!,4,0)</f>
        <v>#REF!</v>
      </c>
      <c r="X656" t="e">
        <f>VLOOKUP(G656,#REF!,5,0)</f>
        <v>#REF!</v>
      </c>
      <c r="Y656" t="e">
        <f>VLOOKUP(G656,#REF!,6,0)</f>
        <v>#REF!</v>
      </c>
      <c r="Z656">
        <f>SUMPRODUCT((B656='[2]各校各专业人数 （防止重复'!$D:$D)*(G656='[2]各校各专业人数 （防止重复'!$G:$G))</f>
        <v>1</v>
      </c>
    </row>
    <row r="657" ht="28.5" spans="1:26">
      <c r="A657">
        <f t="shared" ref="A657:A666" si="98">ROW()-5</f>
        <v>652</v>
      </c>
      <c r="B657" s="200" t="s">
        <v>440</v>
      </c>
      <c r="C657" s="200" t="s">
        <v>441</v>
      </c>
      <c r="D657" s="200" t="s">
        <v>32</v>
      </c>
      <c r="E657" s="88">
        <v>2</v>
      </c>
      <c r="F657" s="26" t="s">
        <v>225</v>
      </c>
      <c r="G657" s="238" t="s">
        <v>226</v>
      </c>
      <c r="H657" s="88"/>
      <c r="I657" s="250" t="s">
        <v>67</v>
      </c>
      <c r="J657" s="103">
        <v>3</v>
      </c>
      <c r="K657" s="88">
        <v>6600</v>
      </c>
      <c r="L657" s="91" t="s">
        <v>68</v>
      </c>
      <c r="M657" s="26">
        <v>29</v>
      </c>
      <c r="N657" s="88">
        <v>11</v>
      </c>
      <c r="O657" s="88">
        <v>30</v>
      </c>
      <c r="P657" s="258">
        <v>53</v>
      </c>
      <c r="Q657" s="26">
        <v>19</v>
      </c>
      <c r="R657" s="88">
        <v>35</v>
      </c>
      <c r="S657" s="88"/>
      <c r="T657" t="str">
        <f t="shared" si="91"/>
        <v>1307</v>
      </c>
      <c r="U657" t="e">
        <f>IF((G657=VLOOKUP(T657,#REF!,2,0)),1,0)</f>
        <v>#REF!</v>
      </c>
      <c r="V657">
        <f>SUMPRODUCT((B657=[1]Sheet1!$B:$B)*(G657=[1]Sheet1!$G:$G))</f>
        <v>1</v>
      </c>
      <c r="W657" t="e">
        <f>VLOOKUP(G657,#REF!,4,0)</f>
        <v>#REF!</v>
      </c>
      <c r="X657" t="e">
        <f>VLOOKUP(G657,#REF!,5,0)</f>
        <v>#REF!</v>
      </c>
      <c r="Y657" t="e">
        <f>VLOOKUP(G657,#REF!,6,0)</f>
        <v>#REF!</v>
      </c>
      <c r="Z657">
        <f>SUMPRODUCT((B657='[2]各校各专业人数 （防止重复'!$D:$D)*(G657='[2]各校各专业人数 （防止重复'!$G:$G))</f>
        <v>1</v>
      </c>
    </row>
    <row r="658" ht="28.5" spans="1:26">
      <c r="A658">
        <f t="shared" si="98"/>
        <v>653</v>
      </c>
      <c r="B658" s="200" t="s">
        <v>440</v>
      </c>
      <c r="C658" s="200" t="s">
        <v>441</v>
      </c>
      <c r="D658" s="200" t="s">
        <v>32</v>
      </c>
      <c r="E658" s="88">
        <v>3</v>
      </c>
      <c r="F658" s="252" t="s">
        <v>223</v>
      </c>
      <c r="G658" s="238" t="s">
        <v>224</v>
      </c>
      <c r="H658" s="253"/>
      <c r="I658" s="250" t="s">
        <v>67</v>
      </c>
      <c r="J658" s="103">
        <v>3</v>
      </c>
      <c r="K658" s="88">
        <v>6600</v>
      </c>
      <c r="L658" s="91" t="s">
        <v>68</v>
      </c>
      <c r="M658" s="202">
        <v>0</v>
      </c>
      <c r="N658" s="202">
        <v>15</v>
      </c>
      <c r="O658" s="202">
        <v>17</v>
      </c>
      <c r="P658" s="259">
        <v>30</v>
      </c>
      <c r="Q658" s="26">
        <v>0</v>
      </c>
      <c r="R658" s="202">
        <v>35</v>
      </c>
      <c r="S658" s="202"/>
      <c r="T658" t="str">
        <f t="shared" si="91"/>
        <v>1302</v>
      </c>
      <c r="U658" t="e">
        <f>IF((G658=VLOOKUP(T658,#REF!,2,0)),1,0)</f>
        <v>#REF!</v>
      </c>
      <c r="V658">
        <f>SUMPRODUCT((B658=[1]Sheet1!$B:$B)*(G658=[1]Sheet1!$G:$G))</f>
        <v>1</v>
      </c>
      <c r="W658" t="e">
        <f>VLOOKUP(G658,#REF!,4,0)</f>
        <v>#REF!</v>
      </c>
      <c r="X658" t="e">
        <f>VLOOKUP(G658,#REF!,5,0)</f>
        <v>#REF!</v>
      </c>
      <c r="Y658" t="e">
        <f>VLOOKUP(G658,#REF!,6,0)</f>
        <v>#REF!</v>
      </c>
      <c r="Z658">
        <f>SUMPRODUCT((B658='[2]各校各专业人数 （防止重复'!$D:$D)*(G658='[2]各校各专业人数 （防止重复'!$G:$G))</f>
        <v>1</v>
      </c>
    </row>
    <row r="659" ht="28.5" spans="1:26">
      <c r="A659">
        <f t="shared" si="98"/>
        <v>654</v>
      </c>
      <c r="B659" s="200" t="s">
        <v>440</v>
      </c>
      <c r="C659" s="200" t="s">
        <v>441</v>
      </c>
      <c r="D659" s="200" t="s">
        <v>32</v>
      </c>
      <c r="E659" s="88">
        <v>4</v>
      </c>
      <c r="F659" s="252" t="s">
        <v>82</v>
      </c>
      <c r="G659" s="238" t="s">
        <v>83</v>
      </c>
      <c r="H659" s="253"/>
      <c r="I659" s="250" t="s">
        <v>67</v>
      </c>
      <c r="J659" s="103">
        <v>3</v>
      </c>
      <c r="K659" s="88">
        <v>6600</v>
      </c>
      <c r="L659" s="91" t="s">
        <v>68</v>
      </c>
      <c r="M659" s="202">
        <v>0</v>
      </c>
      <c r="N659" s="202">
        <v>33</v>
      </c>
      <c r="O659" s="202">
        <v>57</v>
      </c>
      <c r="P659" s="259">
        <v>72</v>
      </c>
      <c r="Q659" s="26">
        <v>0</v>
      </c>
      <c r="R659" s="202">
        <v>65</v>
      </c>
      <c r="S659" s="202"/>
      <c r="T659" t="str">
        <f t="shared" si="91"/>
        <v>0435</v>
      </c>
      <c r="U659" t="e">
        <f>IF((G659=VLOOKUP(T659,#REF!,2,0)),1,0)</f>
        <v>#REF!</v>
      </c>
      <c r="V659">
        <f>SUMPRODUCT((B659=[1]Sheet1!$B:$B)*(G659=[1]Sheet1!$G:$G))</f>
        <v>1</v>
      </c>
      <c r="W659" t="e">
        <f>VLOOKUP(G659,#REF!,4,0)</f>
        <v>#REF!</v>
      </c>
      <c r="X659" t="e">
        <f>VLOOKUP(G659,#REF!,5,0)</f>
        <v>#REF!</v>
      </c>
      <c r="Y659" t="e">
        <f>VLOOKUP(G659,#REF!,6,0)</f>
        <v>#REF!</v>
      </c>
      <c r="Z659">
        <f>SUMPRODUCT((B659='[2]各校各专业人数 （防止重复'!$D:$D)*(G659='[2]各校各专业人数 （防止重复'!$G:$G))</f>
        <v>1</v>
      </c>
    </row>
    <row r="660" ht="28.5" spans="1:26">
      <c r="A660">
        <f t="shared" si="98"/>
        <v>655</v>
      </c>
      <c r="B660" s="200" t="s">
        <v>440</v>
      </c>
      <c r="C660" s="200" t="s">
        <v>441</v>
      </c>
      <c r="D660" s="200" t="s">
        <v>32</v>
      </c>
      <c r="E660" s="88">
        <v>5</v>
      </c>
      <c r="F660" s="33" t="s">
        <v>84</v>
      </c>
      <c r="G660" s="238" t="s">
        <v>85</v>
      </c>
      <c r="H660" s="253"/>
      <c r="I660" s="250" t="s">
        <v>67</v>
      </c>
      <c r="J660" s="103">
        <v>3</v>
      </c>
      <c r="K660" s="88">
        <v>6600</v>
      </c>
      <c r="L660" s="91" t="s">
        <v>68</v>
      </c>
      <c r="M660" s="202">
        <v>0</v>
      </c>
      <c r="N660" s="202">
        <v>17</v>
      </c>
      <c r="O660" s="202">
        <v>32</v>
      </c>
      <c r="P660" s="259">
        <v>47</v>
      </c>
      <c r="Q660" s="26">
        <v>0</v>
      </c>
      <c r="R660" s="202">
        <v>45</v>
      </c>
      <c r="S660" s="202"/>
      <c r="T660" t="str">
        <f t="shared" si="91"/>
        <v>0439</v>
      </c>
      <c r="U660" t="e">
        <f>IF((G660=VLOOKUP(T660,#REF!,2,0)),1,0)</f>
        <v>#REF!</v>
      </c>
      <c r="V660">
        <f>SUMPRODUCT((B660=[1]Sheet1!$B:$B)*(G660=[1]Sheet1!$G:$G))</f>
        <v>1</v>
      </c>
      <c r="W660" t="e">
        <f>VLOOKUP(G660,#REF!,4,0)</f>
        <v>#REF!</v>
      </c>
      <c r="X660" t="e">
        <f>VLOOKUP(G660,#REF!,5,0)</f>
        <v>#REF!</v>
      </c>
      <c r="Y660" t="e">
        <f>VLOOKUP(G660,#REF!,6,0)</f>
        <v>#REF!</v>
      </c>
      <c r="Z660">
        <f>SUMPRODUCT((B660='[2]各校各专业人数 （防止重复'!$D:$D)*(G660='[2]各校各专业人数 （防止重复'!$G:$G))</f>
        <v>1</v>
      </c>
    </row>
    <row r="661" ht="28.5" spans="1:26">
      <c r="A661">
        <f t="shared" si="98"/>
        <v>656</v>
      </c>
      <c r="B661" s="200" t="s">
        <v>440</v>
      </c>
      <c r="C661" s="200" t="s">
        <v>441</v>
      </c>
      <c r="D661" s="200" t="s">
        <v>32</v>
      </c>
      <c r="E661" s="88">
        <v>6</v>
      </c>
      <c r="F661" s="250" t="s">
        <v>188</v>
      </c>
      <c r="G661" s="251" t="s">
        <v>151</v>
      </c>
      <c r="H661" s="88"/>
      <c r="I661" s="250" t="s">
        <v>67</v>
      </c>
      <c r="J661" s="103">
        <v>3</v>
      </c>
      <c r="K661" s="88">
        <v>6600</v>
      </c>
      <c r="L661" s="91" t="s">
        <v>68</v>
      </c>
      <c r="M661" s="26">
        <v>7</v>
      </c>
      <c r="N661" s="88">
        <v>9</v>
      </c>
      <c r="O661" s="88">
        <v>0</v>
      </c>
      <c r="P661" s="258">
        <v>9</v>
      </c>
      <c r="Q661" s="26">
        <v>6</v>
      </c>
      <c r="R661" s="88">
        <v>30</v>
      </c>
      <c r="S661" s="88"/>
      <c r="T661" t="str">
        <f t="shared" si="91"/>
        <v>0510</v>
      </c>
      <c r="U661" t="e">
        <f>IF((G661=VLOOKUP(T661,#REF!,2,0)),1,0)</f>
        <v>#REF!</v>
      </c>
      <c r="V661">
        <f>SUMPRODUCT((B661=[1]Sheet1!$B:$B)*(G661=[1]Sheet1!$G:$G))</f>
        <v>1</v>
      </c>
      <c r="W661" t="e">
        <f>VLOOKUP(G661,#REF!,4,0)</f>
        <v>#REF!</v>
      </c>
      <c r="X661" t="e">
        <f>VLOOKUP(G661,#REF!,5,0)</f>
        <v>#REF!</v>
      </c>
      <c r="Y661" t="e">
        <f>VLOOKUP(G661,#REF!,6,0)</f>
        <v>#REF!</v>
      </c>
      <c r="Z661">
        <f>SUMPRODUCT((B661='[2]各校各专业人数 （防止重复'!$D:$D)*(G661='[2]各校各专业人数 （防止重复'!$G:$G))</f>
        <v>1</v>
      </c>
    </row>
    <row r="662" ht="28.5" spans="1:26">
      <c r="A662">
        <f t="shared" si="98"/>
        <v>657</v>
      </c>
      <c r="B662" s="200" t="s">
        <v>440</v>
      </c>
      <c r="C662" s="200" t="s">
        <v>441</v>
      </c>
      <c r="D662" s="200" t="s">
        <v>32</v>
      </c>
      <c r="E662" s="88">
        <v>7</v>
      </c>
      <c r="F662" s="238" t="s">
        <v>189</v>
      </c>
      <c r="G662" s="238" t="s">
        <v>173</v>
      </c>
      <c r="H662" s="238" t="s">
        <v>442</v>
      </c>
      <c r="I662" s="250" t="s">
        <v>67</v>
      </c>
      <c r="J662" s="103">
        <v>3</v>
      </c>
      <c r="K662" s="88">
        <v>6600</v>
      </c>
      <c r="L662" s="91" t="s">
        <v>68</v>
      </c>
      <c r="M662" s="202">
        <v>0</v>
      </c>
      <c r="N662" s="202">
        <v>0</v>
      </c>
      <c r="O662" s="202">
        <v>16</v>
      </c>
      <c r="P662" s="259">
        <v>15</v>
      </c>
      <c r="Q662" s="26">
        <v>0</v>
      </c>
      <c r="R662" s="202">
        <v>30</v>
      </c>
      <c r="S662" s="202"/>
      <c r="T662" t="str">
        <f t="shared" si="91"/>
        <v>0308</v>
      </c>
      <c r="U662" t="e">
        <f>IF((G662=VLOOKUP(T662,#REF!,2,0)),1,0)</f>
        <v>#REF!</v>
      </c>
      <c r="V662">
        <f>SUMPRODUCT((B662=[1]Sheet1!$B:$B)*(G662=[1]Sheet1!$G:$G))</f>
        <v>1</v>
      </c>
      <c r="W662" t="e">
        <f>VLOOKUP(G662,#REF!,4,0)</f>
        <v>#REF!</v>
      </c>
      <c r="X662" t="e">
        <f>VLOOKUP(G662,#REF!,5,0)</f>
        <v>#REF!</v>
      </c>
      <c r="Y662" t="e">
        <f>VLOOKUP(G662,#REF!,6,0)</f>
        <v>#REF!</v>
      </c>
      <c r="Z662">
        <f>SUMPRODUCT((B662='[2]各校各专业人数 （防止重复'!$D:$D)*(G662='[2]各校各专业人数 （防止重复'!$G:$G))</f>
        <v>1</v>
      </c>
    </row>
    <row r="663" ht="28.5" spans="1:26">
      <c r="A663">
        <f t="shared" si="98"/>
        <v>658</v>
      </c>
      <c r="B663" s="200" t="s">
        <v>440</v>
      </c>
      <c r="C663" s="200" t="s">
        <v>441</v>
      </c>
      <c r="D663" s="200" t="s">
        <v>32</v>
      </c>
      <c r="E663" s="88">
        <v>8</v>
      </c>
      <c r="F663" s="250" t="s">
        <v>76</v>
      </c>
      <c r="G663" s="26" t="s">
        <v>77</v>
      </c>
      <c r="H663" s="253"/>
      <c r="I663" s="250" t="s">
        <v>67</v>
      </c>
      <c r="J663" s="103">
        <v>3</v>
      </c>
      <c r="K663" s="88">
        <v>6600</v>
      </c>
      <c r="L663" s="91" t="s">
        <v>68</v>
      </c>
      <c r="M663" s="202">
        <v>16</v>
      </c>
      <c r="N663" s="202">
        <v>9</v>
      </c>
      <c r="O663" s="202">
        <v>0</v>
      </c>
      <c r="P663" s="259">
        <v>14</v>
      </c>
      <c r="Q663" s="26">
        <v>14</v>
      </c>
      <c r="R663" s="202">
        <v>30</v>
      </c>
      <c r="S663" s="202"/>
      <c r="T663" t="str">
        <f t="shared" si="91"/>
        <v>0303</v>
      </c>
      <c r="U663" t="e">
        <f>IF((G663=VLOOKUP(T663,#REF!,2,0)),1,0)</f>
        <v>#REF!</v>
      </c>
      <c r="V663">
        <f>SUMPRODUCT((B663=[1]Sheet1!$B:$B)*(G663=[1]Sheet1!$G:$G))</f>
        <v>1</v>
      </c>
      <c r="W663" t="e">
        <f>VLOOKUP(G663,#REF!,4,0)</f>
        <v>#REF!</v>
      </c>
      <c r="X663" t="e">
        <f>VLOOKUP(G663,#REF!,5,0)</f>
        <v>#REF!</v>
      </c>
      <c r="Y663" t="e">
        <f>VLOOKUP(G663,#REF!,6,0)</f>
        <v>#REF!</v>
      </c>
      <c r="Z663">
        <f>SUMPRODUCT((B663='[2]各校各专业人数 （防止重复'!$D:$D)*(G663='[2]各校各专业人数 （防止重复'!$G:$G))</f>
        <v>1</v>
      </c>
    </row>
    <row r="664" ht="28.5" spans="1:26">
      <c r="A664">
        <f t="shared" si="98"/>
        <v>659</v>
      </c>
      <c r="B664" s="200" t="s">
        <v>440</v>
      </c>
      <c r="C664" s="200" t="s">
        <v>441</v>
      </c>
      <c r="D664" s="200" t="s">
        <v>32</v>
      </c>
      <c r="E664" s="88">
        <v>9</v>
      </c>
      <c r="F664" s="250" t="s">
        <v>86</v>
      </c>
      <c r="G664" s="254" t="s">
        <v>87</v>
      </c>
      <c r="H664" s="88"/>
      <c r="I664" s="250" t="s">
        <v>67</v>
      </c>
      <c r="J664" s="103">
        <v>3</v>
      </c>
      <c r="K664" s="88">
        <v>6600</v>
      </c>
      <c r="L664" s="91" t="s">
        <v>68</v>
      </c>
      <c r="M664" s="88">
        <v>23</v>
      </c>
      <c r="N664" s="88">
        <v>28</v>
      </c>
      <c r="O664" s="88">
        <v>34</v>
      </c>
      <c r="P664" s="258">
        <v>72</v>
      </c>
      <c r="Q664" s="258">
        <v>16</v>
      </c>
      <c r="R664" s="88">
        <v>40</v>
      </c>
      <c r="S664" s="88"/>
      <c r="T664" t="str">
        <f t="shared" si="91"/>
        <v>0501</v>
      </c>
      <c r="U664" t="e">
        <f>IF((G664=VLOOKUP(T664,#REF!,2,0)),1,0)</f>
        <v>#REF!</v>
      </c>
      <c r="V664">
        <f>SUMPRODUCT((B664=[1]Sheet1!$B:$B)*(G664=[1]Sheet1!$G:$G))</f>
        <v>1</v>
      </c>
      <c r="W664" t="e">
        <f>VLOOKUP(G664,#REF!,4,0)</f>
        <v>#REF!</v>
      </c>
      <c r="X664" t="e">
        <f>VLOOKUP(G664,#REF!,5,0)</f>
        <v>#REF!</v>
      </c>
      <c r="Y664" t="e">
        <f>VLOOKUP(G664,#REF!,6,0)</f>
        <v>#REF!</v>
      </c>
      <c r="Z664">
        <f>SUMPRODUCT((B664='[2]各校各专业人数 （防止重复'!$D:$D)*(G664='[2]各校各专业人数 （防止重复'!$G:$G))</f>
        <v>1</v>
      </c>
    </row>
    <row r="665" ht="28.5" spans="1:26">
      <c r="A665">
        <f t="shared" si="98"/>
        <v>660</v>
      </c>
      <c r="B665" s="200" t="s">
        <v>440</v>
      </c>
      <c r="C665" s="200" t="s">
        <v>441</v>
      </c>
      <c r="D665" s="200" t="s">
        <v>32</v>
      </c>
      <c r="E665" s="88">
        <v>10</v>
      </c>
      <c r="F665" s="150" t="s">
        <v>443</v>
      </c>
      <c r="G665" s="26" t="s">
        <v>221</v>
      </c>
      <c r="H665" s="150"/>
      <c r="I665" s="250" t="s">
        <v>67</v>
      </c>
      <c r="J665" s="103">
        <v>3</v>
      </c>
      <c r="K665" s="88">
        <v>6600</v>
      </c>
      <c r="L665" s="91" t="s">
        <v>68</v>
      </c>
      <c r="M665" s="202">
        <v>0</v>
      </c>
      <c r="N665" s="202">
        <v>0</v>
      </c>
      <c r="O665" s="202">
        <v>0</v>
      </c>
      <c r="P665" s="259">
        <v>0</v>
      </c>
      <c r="Q665" s="26">
        <v>0</v>
      </c>
      <c r="R665" s="170">
        <v>36</v>
      </c>
      <c r="S665" s="202" t="s">
        <v>155</v>
      </c>
      <c r="T665" t="str">
        <f t="shared" si="91"/>
        <v>0727</v>
      </c>
      <c r="U665" t="e">
        <f>IF((G665=VLOOKUP(T665,#REF!,2,0)),1,0)</f>
        <v>#REF!</v>
      </c>
      <c r="V665">
        <f>SUMPRODUCT((B665=[1]Sheet1!$B:$B)*(G665=[1]Sheet1!$G:$G))</f>
        <v>0</v>
      </c>
      <c r="W665" t="e">
        <f>VLOOKUP(G665,#REF!,4,0)</f>
        <v>#REF!</v>
      </c>
      <c r="X665" t="e">
        <f>VLOOKUP(G665,#REF!,5,0)</f>
        <v>#REF!</v>
      </c>
      <c r="Y665" t="e">
        <f>VLOOKUP(G665,#REF!,6,0)</f>
        <v>#REF!</v>
      </c>
      <c r="Z665">
        <f>SUMPRODUCT((B665='[2]各校各专业人数 （防止重复'!$D:$D)*(G665='[2]各校各专业人数 （防止重复'!$G:$G))</f>
        <v>0</v>
      </c>
    </row>
    <row r="666" ht="28.5" spans="1:26">
      <c r="A666">
        <f t="shared" si="98"/>
        <v>661</v>
      </c>
      <c r="B666" s="200" t="s">
        <v>440</v>
      </c>
      <c r="C666" s="200" t="s">
        <v>441</v>
      </c>
      <c r="D666" s="200" t="s">
        <v>32</v>
      </c>
      <c r="E666" s="88">
        <v>11</v>
      </c>
      <c r="F666" s="255" t="s">
        <v>73</v>
      </c>
      <c r="G666" s="238" t="s">
        <v>34</v>
      </c>
      <c r="H666" s="202"/>
      <c r="I666" s="250" t="s">
        <v>67</v>
      </c>
      <c r="J666" s="103">
        <v>3</v>
      </c>
      <c r="K666" s="88">
        <v>6600</v>
      </c>
      <c r="L666" s="91" t="s">
        <v>68</v>
      </c>
      <c r="M666" s="202">
        <v>0</v>
      </c>
      <c r="N666" s="202">
        <v>0</v>
      </c>
      <c r="O666" s="202">
        <v>0</v>
      </c>
      <c r="P666" s="259">
        <v>0</v>
      </c>
      <c r="Q666" s="26">
        <v>0</v>
      </c>
      <c r="R666" s="202">
        <v>40</v>
      </c>
      <c r="S666" s="202" t="s">
        <v>155</v>
      </c>
      <c r="T666" t="str">
        <f t="shared" si="91"/>
        <v>0203</v>
      </c>
      <c r="U666" t="e">
        <f>IF((G666=VLOOKUP(T666,#REF!,2,0)),1,0)</f>
        <v>#REF!</v>
      </c>
      <c r="V666">
        <f>SUMPRODUCT((B666=[1]Sheet1!$B:$B)*(G666=[1]Sheet1!$G:$G))</f>
        <v>0</v>
      </c>
      <c r="W666" t="e">
        <f>VLOOKUP(G666,#REF!,4,0)</f>
        <v>#REF!</v>
      </c>
      <c r="X666" t="e">
        <f>VLOOKUP(G666,#REF!,5,0)</f>
        <v>#REF!</v>
      </c>
      <c r="Y666" t="e">
        <f>VLOOKUP(G666,#REF!,6,0)</f>
        <v>#REF!</v>
      </c>
      <c r="Z666">
        <f>SUMPRODUCT((B666='[2]各校各专业人数 （防止重复'!$D:$D)*(G666='[2]各校各专业人数 （防止重复'!$G:$G))</f>
        <v>0</v>
      </c>
    </row>
    <row r="667" ht="28.5" spans="1:26">
      <c r="A667">
        <f t="shared" ref="A667:A676" si="99">ROW()-5</f>
        <v>662</v>
      </c>
      <c r="B667" s="200" t="s">
        <v>440</v>
      </c>
      <c r="C667" s="200" t="s">
        <v>441</v>
      </c>
      <c r="D667" s="200" t="s">
        <v>32</v>
      </c>
      <c r="E667" s="88">
        <v>12</v>
      </c>
      <c r="F667" s="238" t="s">
        <v>107</v>
      </c>
      <c r="G667" s="238" t="s">
        <v>108</v>
      </c>
      <c r="H667" s="202"/>
      <c r="I667" s="250" t="s">
        <v>67</v>
      </c>
      <c r="J667" s="103">
        <v>3</v>
      </c>
      <c r="K667" s="88">
        <v>6600</v>
      </c>
      <c r="L667" s="91" t="s">
        <v>68</v>
      </c>
      <c r="M667" s="202">
        <v>0</v>
      </c>
      <c r="N667" s="202">
        <v>0</v>
      </c>
      <c r="O667" s="202">
        <v>0</v>
      </c>
      <c r="P667" s="259">
        <v>0</v>
      </c>
      <c r="Q667" s="26">
        <v>0</v>
      </c>
      <c r="R667" s="202">
        <v>30</v>
      </c>
      <c r="S667" s="202" t="s">
        <v>155</v>
      </c>
      <c r="T667" t="str">
        <f t="shared" si="91"/>
        <v>1503</v>
      </c>
      <c r="U667" t="e">
        <f>IF((G667=VLOOKUP(T667,#REF!,2,0)),1,0)</f>
        <v>#REF!</v>
      </c>
      <c r="V667">
        <f>SUMPRODUCT((B667=[1]Sheet1!$B:$B)*(G667=[1]Sheet1!$G:$G))</f>
        <v>1</v>
      </c>
      <c r="W667" t="e">
        <f>VLOOKUP(G667,#REF!,4,0)</f>
        <v>#REF!</v>
      </c>
      <c r="X667" t="e">
        <f>VLOOKUP(G667,#REF!,5,0)</f>
        <v>#REF!</v>
      </c>
      <c r="Y667" t="e">
        <f>VLOOKUP(G667,#REF!,6,0)</f>
        <v>#REF!</v>
      </c>
      <c r="Z667">
        <f>SUMPRODUCT((B667='[2]各校各专业人数 （防止重复'!$D:$D)*(G667='[2]各校各专业人数 （防止重复'!$G:$G))</f>
        <v>0</v>
      </c>
    </row>
    <row r="668" spans="1:26">
      <c r="A668">
        <f t="shared" si="99"/>
        <v>663</v>
      </c>
      <c r="B668" s="19" t="s">
        <v>444</v>
      </c>
      <c r="C668" s="19" t="s">
        <v>445</v>
      </c>
      <c r="D668" s="19" t="s">
        <v>32</v>
      </c>
      <c r="E668" s="19">
        <v>1</v>
      </c>
      <c r="F668" s="95" t="s">
        <v>66</v>
      </c>
      <c r="G668" s="256" t="s">
        <v>44</v>
      </c>
      <c r="H668" s="188"/>
      <c r="I668" s="230" t="s">
        <v>67</v>
      </c>
      <c r="J668" s="230">
        <v>3</v>
      </c>
      <c r="K668" s="230" t="s">
        <v>36</v>
      </c>
      <c r="L668" s="91" t="s">
        <v>68</v>
      </c>
      <c r="M668" s="19"/>
      <c r="T668" t="str">
        <f t="shared" ref="T668:T731" si="100">MID(F668,1,4)</f>
        <v>0106</v>
      </c>
      <c r="U668" t="e">
        <f>IF((G668=VLOOKUP(T668,#REF!,2,0)),1,0)</f>
        <v>#REF!</v>
      </c>
      <c r="V668">
        <f>SUMPRODUCT((B668=[1]Sheet1!$B:$B)*(G668=[1]Sheet1!$G:$G))</f>
        <v>4</v>
      </c>
      <c r="W668" t="e">
        <f>VLOOKUP(G668,#REF!,4,0)</f>
        <v>#REF!</v>
      </c>
      <c r="X668" t="e">
        <f>VLOOKUP(G668,#REF!,5,0)</f>
        <v>#REF!</v>
      </c>
      <c r="Y668" t="e">
        <f>VLOOKUP(G668,#REF!,6,0)</f>
        <v>#REF!</v>
      </c>
      <c r="Z668">
        <f>SUMPRODUCT((B668='[2]各校各专业人数 （防止重复'!$D:$D)*(G668='[2]各校各专业人数 （防止重复'!$G:$G))</f>
        <v>1</v>
      </c>
    </row>
    <row r="669" spans="1:26">
      <c r="A669">
        <f t="shared" si="99"/>
        <v>664</v>
      </c>
      <c r="B669" s="19" t="s">
        <v>444</v>
      </c>
      <c r="C669" s="19" t="s">
        <v>445</v>
      </c>
      <c r="D669" s="19" t="s">
        <v>32</v>
      </c>
      <c r="E669" s="19">
        <v>2</v>
      </c>
      <c r="F669" s="95" t="s">
        <v>446</v>
      </c>
      <c r="G669" s="256" t="s">
        <v>447</v>
      </c>
      <c r="H669" s="188"/>
      <c r="I669" s="230" t="s">
        <v>67</v>
      </c>
      <c r="J669" s="230">
        <v>3</v>
      </c>
      <c r="K669" s="230" t="s">
        <v>36</v>
      </c>
      <c r="L669" s="91" t="s">
        <v>68</v>
      </c>
      <c r="M669" s="19"/>
      <c r="T669" t="str">
        <f t="shared" si="100"/>
        <v>0108</v>
      </c>
      <c r="U669" t="e">
        <f>IF((G669=VLOOKUP(T669,#REF!,2,0)),1,0)</f>
        <v>#REF!</v>
      </c>
      <c r="V669">
        <f>SUMPRODUCT((B669=[1]Sheet1!$B:$B)*(G669=[1]Sheet1!$G:$G))</f>
        <v>5</v>
      </c>
      <c r="W669" t="e">
        <f>VLOOKUP(G669,#REF!,4,0)</f>
        <v>#REF!</v>
      </c>
      <c r="X669" t="e">
        <f>VLOOKUP(G669,#REF!,5,0)</f>
        <v>#REF!</v>
      </c>
      <c r="Y669" t="e">
        <f>VLOOKUP(G669,#REF!,6,0)</f>
        <v>#REF!</v>
      </c>
      <c r="Z669">
        <f>SUMPRODUCT((B669='[2]各校各专业人数 （防止重复'!$D:$D)*(G669='[2]各校各专业人数 （防止重复'!$G:$G))</f>
        <v>1</v>
      </c>
    </row>
    <row r="670" spans="1:26">
      <c r="A670">
        <f t="shared" si="99"/>
        <v>665</v>
      </c>
      <c r="B670" s="19" t="s">
        <v>444</v>
      </c>
      <c r="C670" s="19" t="s">
        <v>445</v>
      </c>
      <c r="D670" s="19" t="s">
        <v>32</v>
      </c>
      <c r="E670" s="19">
        <v>3</v>
      </c>
      <c r="F670" s="95" t="s">
        <v>302</v>
      </c>
      <c r="G670" s="256" t="s">
        <v>303</v>
      </c>
      <c r="H670" s="188"/>
      <c r="I670" s="230" t="s">
        <v>67</v>
      </c>
      <c r="J670" s="230">
        <v>3</v>
      </c>
      <c r="K670" s="230" t="s">
        <v>36</v>
      </c>
      <c r="L670" s="91" t="s">
        <v>68</v>
      </c>
      <c r="M670" s="19"/>
      <c r="T670" t="str">
        <f t="shared" si="100"/>
        <v>0116</v>
      </c>
      <c r="U670" t="e">
        <f>IF((G670=VLOOKUP(T670,#REF!,2,0)),1,0)</f>
        <v>#REF!</v>
      </c>
      <c r="V670">
        <f>SUMPRODUCT((B670=[1]Sheet1!$B:$B)*(G670=[1]Sheet1!$G:$G))</f>
        <v>1</v>
      </c>
      <c r="W670" t="e">
        <f>VLOOKUP(G670,#REF!,4,0)</f>
        <v>#REF!</v>
      </c>
      <c r="X670" t="e">
        <f>VLOOKUP(G670,#REF!,5,0)</f>
        <v>#REF!</v>
      </c>
      <c r="Y670" t="e">
        <f>VLOOKUP(G670,#REF!,6,0)</f>
        <v>#REF!</v>
      </c>
      <c r="Z670">
        <f>SUMPRODUCT((B670='[2]各校各专业人数 （防止重复'!$D:$D)*(G670='[2]各校各专业人数 （防止重复'!$G:$G))</f>
        <v>1</v>
      </c>
    </row>
    <row r="671" spans="1:26">
      <c r="A671">
        <f t="shared" si="99"/>
        <v>666</v>
      </c>
      <c r="B671" s="19" t="s">
        <v>444</v>
      </c>
      <c r="C671" s="19" t="s">
        <v>445</v>
      </c>
      <c r="D671" s="19" t="s">
        <v>32</v>
      </c>
      <c r="E671" s="19">
        <v>4</v>
      </c>
      <c r="F671" s="95" t="s">
        <v>294</v>
      </c>
      <c r="G671" s="256" t="s">
        <v>168</v>
      </c>
      <c r="H671" s="188"/>
      <c r="I671" s="230" t="s">
        <v>67</v>
      </c>
      <c r="J671" s="230">
        <v>3</v>
      </c>
      <c r="K671" s="230" t="s">
        <v>36</v>
      </c>
      <c r="L671" s="91" t="s">
        <v>68</v>
      </c>
      <c r="M671" s="19"/>
      <c r="T671" t="str">
        <f t="shared" si="100"/>
        <v>0117</v>
      </c>
      <c r="U671" t="e">
        <f>IF((G671=VLOOKUP(T671,#REF!,2,0)),1,0)</f>
        <v>#REF!</v>
      </c>
      <c r="V671">
        <f>SUMPRODUCT((B671=[1]Sheet1!$B:$B)*(G671=[1]Sheet1!$G:$G))</f>
        <v>3</v>
      </c>
      <c r="W671" t="e">
        <f>VLOOKUP(G671,#REF!,4,0)</f>
        <v>#REF!</v>
      </c>
      <c r="X671" t="e">
        <f>VLOOKUP(G671,#REF!,5,0)</f>
        <v>#REF!</v>
      </c>
      <c r="Y671" t="e">
        <f>VLOOKUP(G671,#REF!,6,0)</f>
        <v>#REF!</v>
      </c>
      <c r="Z671">
        <f>SUMPRODUCT((B671='[2]各校各专业人数 （防止重复'!$D:$D)*(G671='[2]各校各专业人数 （防止重复'!$G:$G))</f>
        <v>1</v>
      </c>
    </row>
    <row r="672" spans="1:26">
      <c r="A672">
        <f t="shared" si="99"/>
        <v>667</v>
      </c>
      <c r="B672" s="19" t="s">
        <v>444</v>
      </c>
      <c r="C672" s="19" t="s">
        <v>445</v>
      </c>
      <c r="D672" s="19" t="s">
        <v>32</v>
      </c>
      <c r="E672" s="19">
        <v>5</v>
      </c>
      <c r="F672" s="95" t="s">
        <v>448</v>
      </c>
      <c r="G672" s="256" t="s">
        <v>449</v>
      </c>
      <c r="H672" s="188"/>
      <c r="I672" s="230" t="s">
        <v>67</v>
      </c>
      <c r="J672" s="230">
        <v>3</v>
      </c>
      <c r="K672" s="230" t="s">
        <v>36</v>
      </c>
      <c r="L672" s="91" t="s">
        <v>68</v>
      </c>
      <c r="M672" s="19"/>
      <c r="T672" t="str">
        <f t="shared" si="100"/>
        <v>0119</v>
      </c>
      <c r="U672" t="e">
        <f>IF((G672=VLOOKUP(T672,#REF!,2,0)),1,0)</f>
        <v>#REF!</v>
      </c>
      <c r="V672">
        <f>SUMPRODUCT((B672=[1]Sheet1!$B:$B)*(G672=[1]Sheet1!$G:$G))</f>
        <v>1</v>
      </c>
      <c r="W672" t="e">
        <f>VLOOKUP(G672,#REF!,4,0)</f>
        <v>#REF!</v>
      </c>
      <c r="X672" t="e">
        <f>VLOOKUP(G672,#REF!,5,0)</f>
        <v>#REF!</v>
      </c>
      <c r="Y672" t="e">
        <f>VLOOKUP(G672,#REF!,6,0)</f>
        <v>#REF!</v>
      </c>
      <c r="Z672">
        <f>SUMPRODUCT((B672='[2]各校各专业人数 （防止重复'!$D:$D)*(G672='[2]各校各专业人数 （防止重复'!$G:$G))</f>
        <v>1</v>
      </c>
    </row>
    <row r="673" spans="1:26">
      <c r="A673">
        <f t="shared" si="99"/>
        <v>668</v>
      </c>
      <c r="B673" s="19" t="s">
        <v>444</v>
      </c>
      <c r="C673" s="19" t="s">
        <v>445</v>
      </c>
      <c r="D673" s="19" t="s">
        <v>32</v>
      </c>
      <c r="E673" s="19">
        <v>6</v>
      </c>
      <c r="F673" s="95" t="s">
        <v>71</v>
      </c>
      <c r="G673" s="256" t="s">
        <v>72</v>
      </c>
      <c r="H673" s="188"/>
      <c r="I673" s="230" t="s">
        <v>67</v>
      </c>
      <c r="J673" s="230">
        <v>3</v>
      </c>
      <c r="K673" s="230" t="s">
        <v>36</v>
      </c>
      <c r="L673" s="91" t="s">
        <v>68</v>
      </c>
      <c r="M673" s="19"/>
      <c r="T673" t="str">
        <f t="shared" si="100"/>
        <v>0127</v>
      </c>
      <c r="U673" t="e">
        <f>IF((G673=VLOOKUP(T673,#REF!,2,0)),1,0)</f>
        <v>#REF!</v>
      </c>
      <c r="V673">
        <f>SUMPRODUCT((B673=[1]Sheet1!$B:$B)*(G673=[1]Sheet1!$G:$G))</f>
        <v>4</v>
      </c>
      <c r="W673" t="e">
        <f>VLOOKUP(G673,#REF!,4,0)</f>
        <v>#REF!</v>
      </c>
      <c r="X673" t="e">
        <f>VLOOKUP(G673,#REF!,5,0)</f>
        <v>#REF!</v>
      </c>
      <c r="Y673" t="e">
        <f>VLOOKUP(G673,#REF!,6,0)</f>
        <v>#REF!</v>
      </c>
      <c r="Z673">
        <f>SUMPRODUCT((B673='[2]各校各专业人数 （防止重复'!$D:$D)*(G673='[2]各校各专业人数 （防止重复'!$G:$G))</f>
        <v>1</v>
      </c>
    </row>
    <row r="674" spans="1:26">
      <c r="A674">
        <f t="shared" si="99"/>
        <v>669</v>
      </c>
      <c r="B674" s="19" t="s">
        <v>444</v>
      </c>
      <c r="C674" s="19" t="s">
        <v>445</v>
      </c>
      <c r="D674" s="19" t="s">
        <v>32</v>
      </c>
      <c r="E674" s="19">
        <v>7</v>
      </c>
      <c r="F674" s="95" t="s">
        <v>241</v>
      </c>
      <c r="G674" s="257" t="s">
        <v>242</v>
      </c>
      <c r="H674" s="188"/>
      <c r="I674" s="230" t="s">
        <v>67</v>
      </c>
      <c r="J674" s="230">
        <v>3</v>
      </c>
      <c r="K674" s="230" t="s">
        <v>36</v>
      </c>
      <c r="L674" s="91" t="s">
        <v>68</v>
      </c>
      <c r="M674" s="19"/>
      <c r="T674" t="str">
        <f t="shared" si="100"/>
        <v>0130</v>
      </c>
      <c r="U674" t="e">
        <f>IF((G674=VLOOKUP(T674,#REF!,2,0)),1,0)</f>
        <v>#REF!</v>
      </c>
      <c r="V674">
        <f>SUMPRODUCT((B674=[1]Sheet1!$B:$B)*(G674=[1]Sheet1!$G:$G))</f>
        <v>3</v>
      </c>
      <c r="W674" t="e">
        <f>VLOOKUP(G674,#REF!,4,0)</f>
        <v>#REF!</v>
      </c>
      <c r="X674" t="e">
        <f>VLOOKUP(G674,#REF!,5,0)</f>
        <v>#REF!</v>
      </c>
      <c r="Y674" t="e">
        <f>VLOOKUP(G674,#REF!,6,0)</f>
        <v>#REF!</v>
      </c>
      <c r="Z674">
        <f>SUMPRODUCT((B674='[2]各校各专业人数 （防止重复'!$D:$D)*(G674='[2]各校各专业人数 （防止重复'!$G:$G))</f>
        <v>1</v>
      </c>
    </row>
    <row r="675" spans="1:26">
      <c r="A675">
        <f t="shared" si="99"/>
        <v>670</v>
      </c>
      <c r="B675" s="19" t="s">
        <v>444</v>
      </c>
      <c r="C675" s="19" t="s">
        <v>445</v>
      </c>
      <c r="D675" s="19" t="s">
        <v>32</v>
      </c>
      <c r="E675" s="19">
        <v>8</v>
      </c>
      <c r="F675" s="95" t="s">
        <v>73</v>
      </c>
      <c r="G675" s="256" t="s">
        <v>34</v>
      </c>
      <c r="H675" s="188"/>
      <c r="I675" s="230" t="s">
        <v>67</v>
      </c>
      <c r="J675" s="230">
        <v>3</v>
      </c>
      <c r="K675" s="230" t="s">
        <v>36</v>
      </c>
      <c r="L675" s="91" t="s">
        <v>68</v>
      </c>
      <c r="M675" s="19"/>
      <c r="T675" t="str">
        <f t="shared" si="100"/>
        <v>0203</v>
      </c>
      <c r="U675" t="e">
        <f>IF((G675=VLOOKUP(T675,#REF!,2,0)),1,0)</f>
        <v>#REF!</v>
      </c>
      <c r="V675">
        <f>SUMPRODUCT((B675=[1]Sheet1!$B:$B)*(G675=[1]Sheet1!$G:$G))</f>
        <v>4</v>
      </c>
      <c r="W675" t="e">
        <f>VLOOKUP(G675,#REF!,4,0)</f>
        <v>#REF!</v>
      </c>
      <c r="X675" t="e">
        <f>VLOOKUP(G675,#REF!,5,0)</f>
        <v>#REF!</v>
      </c>
      <c r="Y675" t="e">
        <f>VLOOKUP(G675,#REF!,6,0)</f>
        <v>#REF!</v>
      </c>
      <c r="Z675">
        <f>SUMPRODUCT((B675='[2]各校各专业人数 （防止重复'!$D:$D)*(G675='[2]各校各专业人数 （防止重复'!$G:$G))</f>
        <v>1</v>
      </c>
    </row>
    <row r="676" spans="1:26">
      <c r="A676">
        <f t="shared" si="99"/>
        <v>671</v>
      </c>
      <c r="B676" s="19" t="s">
        <v>444</v>
      </c>
      <c r="C676" s="19" t="s">
        <v>445</v>
      </c>
      <c r="D676" s="19" t="s">
        <v>32</v>
      </c>
      <c r="E676" s="19">
        <v>9</v>
      </c>
      <c r="F676" s="95" t="s">
        <v>269</v>
      </c>
      <c r="G676" s="256" t="s">
        <v>270</v>
      </c>
      <c r="H676" s="188"/>
      <c r="I676" s="230" t="s">
        <v>67</v>
      </c>
      <c r="J676" s="230">
        <v>3</v>
      </c>
      <c r="K676" s="230" t="s">
        <v>36</v>
      </c>
      <c r="L676" s="91" t="s">
        <v>68</v>
      </c>
      <c r="M676" s="19"/>
      <c r="T676" t="str">
        <f t="shared" si="100"/>
        <v>0205</v>
      </c>
      <c r="U676" t="e">
        <f>IF((G676=VLOOKUP(T676,#REF!,2,0)),1,0)</f>
        <v>#REF!</v>
      </c>
      <c r="V676">
        <f>SUMPRODUCT((B676=[1]Sheet1!$B:$B)*(G676=[1]Sheet1!$G:$G))</f>
        <v>1</v>
      </c>
      <c r="W676" t="e">
        <f>VLOOKUP(G676,#REF!,4,0)</f>
        <v>#REF!</v>
      </c>
      <c r="X676" t="e">
        <f>VLOOKUP(G676,#REF!,5,0)</f>
        <v>#REF!</v>
      </c>
      <c r="Y676" t="e">
        <f>VLOOKUP(G676,#REF!,6,0)</f>
        <v>#REF!</v>
      </c>
      <c r="Z676">
        <f>SUMPRODUCT((B676='[2]各校各专业人数 （防止重复'!$D:$D)*(G676='[2]各校各专业人数 （防止重复'!$G:$G))</f>
        <v>1</v>
      </c>
    </row>
    <row r="677" spans="1:26">
      <c r="A677">
        <f t="shared" ref="A677:A686" si="101">ROW()-5</f>
        <v>672</v>
      </c>
      <c r="B677" s="19" t="s">
        <v>444</v>
      </c>
      <c r="C677" s="19" t="s">
        <v>445</v>
      </c>
      <c r="D677" s="19" t="s">
        <v>32</v>
      </c>
      <c r="E677" s="19">
        <v>10</v>
      </c>
      <c r="F677" s="95" t="s">
        <v>178</v>
      </c>
      <c r="G677" s="256" t="s">
        <v>179</v>
      </c>
      <c r="H677" s="188"/>
      <c r="I677" s="230" t="s">
        <v>67</v>
      </c>
      <c r="J677" s="230">
        <v>3</v>
      </c>
      <c r="K677" s="230" t="s">
        <v>36</v>
      </c>
      <c r="L677" s="91" t="s">
        <v>68</v>
      </c>
      <c r="M677" s="19"/>
      <c r="T677" t="str">
        <f t="shared" si="100"/>
        <v>0216</v>
      </c>
      <c r="U677" t="e">
        <f>IF((G677=VLOOKUP(T677,#REF!,2,0)),1,0)</f>
        <v>#REF!</v>
      </c>
      <c r="V677">
        <f>SUMPRODUCT((B677=[1]Sheet1!$B:$B)*(G677=[1]Sheet1!$G:$G))</f>
        <v>3</v>
      </c>
      <c r="W677" t="e">
        <f>VLOOKUP(G677,#REF!,4,0)</f>
        <v>#REF!</v>
      </c>
      <c r="X677" t="e">
        <f>VLOOKUP(G677,#REF!,5,0)</f>
        <v>#REF!</v>
      </c>
      <c r="Y677" t="e">
        <f>VLOOKUP(G677,#REF!,6,0)</f>
        <v>#REF!</v>
      </c>
      <c r="Z677">
        <f>SUMPRODUCT((B677='[2]各校各专业人数 （防止重复'!$D:$D)*(G677='[2]各校各专业人数 （防止重复'!$G:$G))</f>
        <v>1</v>
      </c>
    </row>
    <row r="678" spans="1:26">
      <c r="A678">
        <f t="shared" si="101"/>
        <v>673</v>
      </c>
      <c r="B678" s="19" t="s">
        <v>444</v>
      </c>
      <c r="C678" s="19" t="s">
        <v>445</v>
      </c>
      <c r="D678" s="19" t="s">
        <v>32</v>
      </c>
      <c r="E678" s="19">
        <v>11</v>
      </c>
      <c r="F678" s="95" t="s">
        <v>243</v>
      </c>
      <c r="G678" s="256" t="s">
        <v>244</v>
      </c>
      <c r="H678" s="96" t="s">
        <v>450</v>
      </c>
      <c r="I678" s="230" t="s">
        <v>67</v>
      </c>
      <c r="J678" s="230">
        <v>3</v>
      </c>
      <c r="K678" s="230" t="s">
        <v>36</v>
      </c>
      <c r="L678" s="91" t="s">
        <v>68</v>
      </c>
      <c r="M678" s="19"/>
      <c r="T678" t="str">
        <f t="shared" si="100"/>
        <v>0209</v>
      </c>
      <c r="U678" t="e">
        <f>IF((G678=VLOOKUP(T678,#REF!,2,0)),1,0)</f>
        <v>#REF!</v>
      </c>
      <c r="V678">
        <f>SUMPRODUCT((B678=[1]Sheet1!$B:$B)*(G678=[1]Sheet1!$G:$G))</f>
        <v>5</v>
      </c>
      <c r="W678" t="e">
        <f>VLOOKUP(G678,#REF!,4,0)</f>
        <v>#REF!</v>
      </c>
      <c r="X678" t="e">
        <f>VLOOKUP(G678,#REF!,5,0)</f>
        <v>#REF!</v>
      </c>
      <c r="Y678" t="e">
        <f>VLOOKUP(G678,#REF!,6,0)</f>
        <v>#REF!</v>
      </c>
      <c r="Z678">
        <f>SUMPRODUCT((B678='[2]各校各专业人数 （防止重复'!$D:$D)*(G678='[2]各校各专业人数 （防止重复'!$G:$G))</f>
        <v>1</v>
      </c>
    </row>
    <row r="679" spans="1:26">
      <c r="A679">
        <f t="shared" si="101"/>
        <v>674</v>
      </c>
      <c r="B679" s="19" t="s">
        <v>444</v>
      </c>
      <c r="C679" s="19" t="s">
        <v>445</v>
      </c>
      <c r="D679" s="19" t="s">
        <v>32</v>
      </c>
      <c r="E679" s="19">
        <v>12</v>
      </c>
      <c r="F679" s="95" t="s">
        <v>451</v>
      </c>
      <c r="G679" s="256" t="s">
        <v>452</v>
      </c>
      <c r="H679" s="96" t="s">
        <v>453</v>
      </c>
      <c r="I679" s="230" t="s">
        <v>67</v>
      </c>
      <c r="J679" s="230">
        <v>3</v>
      </c>
      <c r="K679" s="230" t="s">
        <v>36</v>
      </c>
      <c r="L679" s="91" t="s">
        <v>68</v>
      </c>
      <c r="M679" s="19"/>
      <c r="T679" t="str">
        <f t="shared" si="100"/>
        <v>0217</v>
      </c>
      <c r="U679" t="e">
        <f>IF((G679=VLOOKUP(T679,#REF!,2,0)),1,0)</f>
        <v>#REF!</v>
      </c>
      <c r="V679">
        <f>SUMPRODUCT((B679=[1]Sheet1!$B:$B)*(G679=[1]Sheet1!$G:$G))</f>
        <v>3</v>
      </c>
      <c r="W679" t="e">
        <f>VLOOKUP(G679,#REF!,4,0)</f>
        <v>#REF!</v>
      </c>
      <c r="X679" t="e">
        <f>VLOOKUP(G679,#REF!,5,0)</f>
        <v>#REF!</v>
      </c>
      <c r="Y679" t="e">
        <f>VLOOKUP(G679,#REF!,6,0)</f>
        <v>#REF!</v>
      </c>
      <c r="Z679">
        <f>SUMPRODUCT((B679='[2]各校各专业人数 （防止重复'!$D:$D)*(G679='[2]各校各专业人数 （防止重复'!$G:$G))</f>
        <v>1</v>
      </c>
    </row>
    <row r="680" ht="25.5" spans="1:26">
      <c r="A680">
        <f t="shared" si="101"/>
        <v>675</v>
      </c>
      <c r="B680" s="19" t="s">
        <v>444</v>
      </c>
      <c r="C680" s="19" t="s">
        <v>445</v>
      </c>
      <c r="D680" s="19" t="s">
        <v>32</v>
      </c>
      <c r="E680" s="19">
        <v>13</v>
      </c>
      <c r="F680" s="95" t="s">
        <v>454</v>
      </c>
      <c r="G680" s="256" t="s">
        <v>455</v>
      </c>
      <c r="H680" s="96" t="s">
        <v>456</v>
      </c>
      <c r="I680" s="230" t="s">
        <v>67</v>
      </c>
      <c r="J680" s="230">
        <v>3</v>
      </c>
      <c r="K680" s="230" t="s">
        <v>36</v>
      </c>
      <c r="L680" s="91" t="s">
        <v>68</v>
      </c>
      <c r="M680" s="19"/>
      <c r="T680" t="str">
        <f t="shared" si="100"/>
        <v>0220</v>
      </c>
      <c r="U680" t="e">
        <f>IF((G680=VLOOKUP(T680,#REF!,2,0)),1,0)</f>
        <v>#REF!</v>
      </c>
      <c r="V680">
        <f>SUMPRODUCT((B680=[1]Sheet1!$B:$B)*(G680=[1]Sheet1!$G:$G))</f>
        <v>4</v>
      </c>
      <c r="W680" t="e">
        <f>VLOOKUP(G680,#REF!,4,0)</f>
        <v>#REF!</v>
      </c>
      <c r="X680" t="e">
        <f>VLOOKUP(G680,#REF!,5,0)</f>
        <v>#REF!</v>
      </c>
      <c r="Y680" t="e">
        <f>VLOOKUP(G680,#REF!,6,0)</f>
        <v>#REF!</v>
      </c>
      <c r="Z680">
        <f>SUMPRODUCT((B680='[2]各校各专业人数 （防止重复'!$D:$D)*(G680='[2]各校各专业人数 （防止重复'!$G:$G))</f>
        <v>1</v>
      </c>
    </row>
    <row r="681" spans="1:26">
      <c r="A681">
        <f t="shared" si="101"/>
        <v>676</v>
      </c>
      <c r="B681" s="19" t="s">
        <v>444</v>
      </c>
      <c r="C681" s="19" t="s">
        <v>445</v>
      </c>
      <c r="D681" s="19" t="s">
        <v>32</v>
      </c>
      <c r="E681" s="19">
        <v>14</v>
      </c>
      <c r="F681" s="95" t="s">
        <v>74</v>
      </c>
      <c r="G681" s="256" t="s">
        <v>75</v>
      </c>
      <c r="H681" s="188"/>
      <c r="I681" s="230" t="s">
        <v>67</v>
      </c>
      <c r="J681" s="230">
        <v>3</v>
      </c>
      <c r="K681" s="230" t="s">
        <v>36</v>
      </c>
      <c r="L681" s="91" t="s">
        <v>68</v>
      </c>
      <c r="M681" s="19"/>
      <c r="T681" t="str">
        <f t="shared" si="100"/>
        <v>0301</v>
      </c>
      <c r="U681" t="e">
        <f>IF((G681=VLOOKUP(T681,#REF!,2,0)),1,0)</f>
        <v>#REF!</v>
      </c>
      <c r="V681">
        <f>SUMPRODUCT((B681=[1]Sheet1!$B:$B)*(G681=[1]Sheet1!$G:$G))</f>
        <v>4</v>
      </c>
      <c r="W681" t="e">
        <f>VLOOKUP(G681,#REF!,4,0)</f>
        <v>#REF!</v>
      </c>
      <c r="X681" t="e">
        <f>VLOOKUP(G681,#REF!,5,0)</f>
        <v>#REF!</v>
      </c>
      <c r="Y681" t="e">
        <f>VLOOKUP(G681,#REF!,6,0)</f>
        <v>#REF!</v>
      </c>
      <c r="Z681">
        <f>SUMPRODUCT((B681='[2]各校各专业人数 （防止重复'!$D:$D)*(G681='[2]各校各专业人数 （防止重复'!$G:$G))</f>
        <v>1</v>
      </c>
    </row>
    <row r="682" spans="1:26">
      <c r="A682">
        <f t="shared" si="101"/>
        <v>677</v>
      </c>
      <c r="B682" s="19" t="s">
        <v>444</v>
      </c>
      <c r="C682" s="19" t="s">
        <v>445</v>
      </c>
      <c r="D682" s="19" t="s">
        <v>32</v>
      </c>
      <c r="E682" s="19">
        <v>15</v>
      </c>
      <c r="F682" s="95" t="s">
        <v>146</v>
      </c>
      <c r="G682" s="257" t="s">
        <v>147</v>
      </c>
      <c r="H682" s="188"/>
      <c r="I682" s="230" t="s">
        <v>67</v>
      </c>
      <c r="J682" s="230">
        <v>3</v>
      </c>
      <c r="K682" s="230" t="s">
        <v>36</v>
      </c>
      <c r="L682" s="91" t="s">
        <v>68</v>
      </c>
      <c r="M682" s="19"/>
      <c r="T682" t="str">
        <f t="shared" si="100"/>
        <v>0306</v>
      </c>
      <c r="U682" t="e">
        <f>IF((G682=VLOOKUP(T682,#REF!,2,0)),1,0)</f>
        <v>#REF!</v>
      </c>
      <c r="V682">
        <f>SUMPRODUCT((B682=[1]Sheet1!$B:$B)*(G682=[1]Sheet1!$G:$G))</f>
        <v>1</v>
      </c>
      <c r="W682" t="e">
        <f>VLOOKUP(G682,#REF!,4,0)</f>
        <v>#REF!</v>
      </c>
      <c r="X682" t="e">
        <f>VLOOKUP(G682,#REF!,5,0)</f>
        <v>#REF!</v>
      </c>
      <c r="Y682" t="e">
        <f>VLOOKUP(G682,#REF!,6,0)</f>
        <v>#REF!</v>
      </c>
      <c r="Z682">
        <f>SUMPRODUCT((B682='[2]各校各专业人数 （防止重复'!$D:$D)*(G682='[2]各校各专业人数 （防止重复'!$G:$G))</f>
        <v>1</v>
      </c>
    </row>
    <row r="683" spans="1:26">
      <c r="A683">
        <f t="shared" si="101"/>
        <v>678</v>
      </c>
      <c r="B683" s="19" t="s">
        <v>444</v>
      </c>
      <c r="C683" s="19" t="s">
        <v>445</v>
      </c>
      <c r="D683" s="19" t="s">
        <v>32</v>
      </c>
      <c r="E683" s="19">
        <v>16</v>
      </c>
      <c r="F683" s="95" t="s">
        <v>78</v>
      </c>
      <c r="G683" s="257" t="s">
        <v>51</v>
      </c>
      <c r="H683" s="188"/>
      <c r="I683" s="230" t="s">
        <v>67</v>
      </c>
      <c r="J683" s="230">
        <v>3</v>
      </c>
      <c r="K683" s="230" t="s">
        <v>36</v>
      </c>
      <c r="L683" s="91" t="s">
        <v>68</v>
      </c>
      <c r="M683" s="19"/>
      <c r="T683" t="str">
        <f t="shared" si="100"/>
        <v>0313</v>
      </c>
      <c r="U683" t="e">
        <f>IF((G683=VLOOKUP(T683,#REF!,2,0)),1,0)</f>
        <v>#REF!</v>
      </c>
      <c r="V683">
        <f>SUMPRODUCT((B683=[1]Sheet1!$B:$B)*(G683=[1]Sheet1!$G:$G))</f>
        <v>0</v>
      </c>
      <c r="W683" t="e">
        <f>VLOOKUP(G683,#REF!,4,0)</f>
        <v>#REF!</v>
      </c>
      <c r="X683" t="e">
        <f>VLOOKUP(G683,#REF!,5,0)</f>
        <v>#REF!</v>
      </c>
      <c r="Y683" t="e">
        <f>VLOOKUP(G683,#REF!,6,0)</f>
        <v>#REF!</v>
      </c>
      <c r="Z683">
        <f>SUMPRODUCT((B683='[2]各校各专业人数 （防止重复'!$D:$D)*(G683='[2]各校各专业人数 （防止重复'!$G:$G))</f>
        <v>0</v>
      </c>
    </row>
    <row r="684" ht="25.5" spans="1:26">
      <c r="A684">
        <f t="shared" si="101"/>
        <v>679</v>
      </c>
      <c r="B684" s="19" t="s">
        <v>444</v>
      </c>
      <c r="C684" s="19" t="s">
        <v>445</v>
      </c>
      <c r="D684" s="19" t="s">
        <v>32</v>
      </c>
      <c r="E684" s="19">
        <v>17</v>
      </c>
      <c r="F684" s="95" t="s">
        <v>96</v>
      </c>
      <c r="G684" s="256" t="s">
        <v>60</v>
      </c>
      <c r="H684" s="96" t="s">
        <v>457</v>
      </c>
      <c r="I684" s="230" t="s">
        <v>67</v>
      </c>
      <c r="J684" s="230">
        <v>3</v>
      </c>
      <c r="K684" s="230" t="s">
        <v>36</v>
      </c>
      <c r="L684" s="91" t="s">
        <v>68</v>
      </c>
      <c r="M684" s="19"/>
      <c r="T684" t="str">
        <f t="shared" si="100"/>
        <v>0603</v>
      </c>
      <c r="U684" t="e">
        <f>IF((G684=VLOOKUP(T684,#REF!,2,0)),1,0)</f>
        <v>#REF!</v>
      </c>
      <c r="V684">
        <f>SUMPRODUCT((B684=[1]Sheet1!$B:$B)*(G684=[1]Sheet1!$G:$G))</f>
        <v>4</v>
      </c>
      <c r="W684" t="e">
        <f>VLOOKUP(G684,#REF!,4,0)</f>
        <v>#REF!</v>
      </c>
      <c r="X684" t="e">
        <f>VLOOKUP(G684,#REF!,5,0)</f>
        <v>#REF!</v>
      </c>
      <c r="Y684" t="e">
        <f>VLOOKUP(G684,#REF!,6,0)</f>
        <v>#REF!</v>
      </c>
      <c r="Z684">
        <f>SUMPRODUCT((B684='[2]各校各专业人数 （防止重复'!$D:$D)*(G684='[2]各校各专业人数 （防止重复'!$G:$G))</f>
        <v>1</v>
      </c>
    </row>
    <row r="685" spans="1:26">
      <c r="A685">
        <f t="shared" si="101"/>
        <v>680</v>
      </c>
      <c r="B685" s="19" t="s">
        <v>444</v>
      </c>
      <c r="C685" s="19" t="s">
        <v>445</v>
      </c>
      <c r="D685" s="19" t="s">
        <v>32</v>
      </c>
      <c r="E685" s="19">
        <v>18</v>
      </c>
      <c r="F685" s="95" t="s">
        <v>133</v>
      </c>
      <c r="G685" s="256" t="s">
        <v>134</v>
      </c>
      <c r="H685" s="188"/>
      <c r="I685" s="230" t="s">
        <v>67</v>
      </c>
      <c r="J685" s="230">
        <v>3</v>
      </c>
      <c r="K685" s="230" t="s">
        <v>36</v>
      </c>
      <c r="L685" s="91" t="s">
        <v>68</v>
      </c>
      <c r="M685" s="19"/>
      <c r="T685" t="str">
        <f t="shared" si="100"/>
        <v>1420</v>
      </c>
      <c r="U685" t="e">
        <f>IF((G685=VLOOKUP(T685,#REF!,2,0)),1,0)</f>
        <v>#REF!</v>
      </c>
      <c r="V685">
        <f>SUMPRODUCT((B685=[1]Sheet1!$B:$B)*(G685=[1]Sheet1!$G:$G))</f>
        <v>3</v>
      </c>
      <c r="W685" t="e">
        <f>VLOOKUP(G685,#REF!,4,0)</f>
        <v>#REF!</v>
      </c>
      <c r="X685" t="e">
        <f>VLOOKUP(G685,#REF!,5,0)</f>
        <v>#REF!</v>
      </c>
      <c r="Y685" t="e">
        <f>VLOOKUP(G685,#REF!,6,0)</f>
        <v>#REF!</v>
      </c>
      <c r="Z685">
        <f>SUMPRODUCT((B685='[2]各校各专业人数 （防止重复'!$D:$D)*(G685='[2]各校各专业人数 （防止重复'!$G:$G))</f>
        <v>1</v>
      </c>
    </row>
    <row r="686" spans="1:26">
      <c r="A686">
        <f t="shared" si="101"/>
        <v>681</v>
      </c>
      <c r="B686" s="19" t="s">
        <v>444</v>
      </c>
      <c r="C686" s="19" t="s">
        <v>445</v>
      </c>
      <c r="D686" s="19" t="s">
        <v>32</v>
      </c>
      <c r="E686" s="19">
        <v>19</v>
      </c>
      <c r="F686" s="95" t="s">
        <v>182</v>
      </c>
      <c r="G686" s="256" t="s">
        <v>183</v>
      </c>
      <c r="H686" s="188"/>
      <c r="I686" s="230" t="s">
        <v>67</v>
      </c>
      <c r="J686" s="230">
        <v>3</v>
      </c>
      <c r="K686" s="230" t="s">
        <v>36</v>
      </c>
      <c r="L686" s="91" t="s">
        <v>68</v>
      </c>
      <c r="M686" s="19"/>
      <c r="T686" t="str">
        <f t="shared" si="100"/>
        <v>0405</v>
      </c>
      <c r="U686" t="e">
        <f>IF((G686=VLOOKUP(T686,#REF!,2,0)),1,0)</f>
        <v>#REF!</v>
      </c>
      <c r="V686">
        <f>SUMPRODUCT((B686=[1]Sheet1!$B:$B)*(G686=[1]Sheet1!$G:$G))</f>
        <v>4</v>
      </c>
      <c r="W686" t="e">
        <f>VLOOKUP(G686,#REF!,4,0)</f>
        <v>#REF!</v>
      </c>
      <c r="X686" t="e">
        <f>VLOOKUP(G686,#REF!,5,0)</f>
        <v>#REF!</v>
      </c>
      <c r="Y686" t="e">
        <f>VLOOKUP(G686,#REF!,6,0)</f>
        <v>#REF!</v>
      </c>
      <c r="Z686">
        <f>SUMPRODUCT((B686='[2]各校各专业人数 （防止重复'!$D:$D)*(G686='[2]各校各专业人数 （防止重复'!$G:$G))</f>
        <v>1</v>
      </c>
    </row>
    <row r="687" spans="1:26">
      <c r="A687">
        <f t="shared" ref="A687:A696" si="102">ROW()-5</f>
        <v>682</v>
      </c>
      <c r="B687" s="19" t="s">
        <v>444</v>
      </c>
      <c r="C687" s="19" t="s">
        <v>445</v>
      </c>
      <c r="D687" s="19" t="s">
        <v>32</v>
      </c>
      <c r="E687" s="19">
        <v>20</v>
      </c>
      <c r="F687" s="95" t="s">
        <v>82</v>
      </c>
      <c r="G687" s="256" t="s">
        <v>83</v>
      </c>
      <c r="H687" s="188"/>
      <c r="I687" s="230" t="s">
        <v>67</v>
      </c>
      <c r="J687" s="230">
        <v>3</v>
      </c>
      <c r="K687" s="230" t="s">
        <v>36</v>
      </c>
      <c r="L687" s="91" t="s">
        <v>68</v>
      </c>
      <c r="M687" s="19"/>
      <c r="T687" t="str">
        <f t="shared" si="100"/>
        <v>0435</v>
      </c>
      <c r="U687" t="e">
        <f>IF((G687=VLOOKUP(T687,#REF!,2,0)),1,0)</f>
        <v>#REF!</v>
      </c>
      <c r="V687">
        <f>SUMPRODUCT((B687=[1]Sheet1!$B:$B)*(G687=[1]Sheet1!$G:$G))</f>
        <v>3</v>
      </c>
      <c r="W687" t="e">
        <f>VLOOKUP(G687,#REF!,4,0)</f>
        <v>#REF!</v>
      </c>
      <c r="X687" t="e">
        <f>VLOOKUP(G687,#REF!,5,0)</f>
        <v>#REF!</v>
      </c>
      <c r="Y687" t="e">
        <f>VLOOKUP(G687,#REF!,6,0)</f>
        <v>#REF!</v>
      </c>
      <c r="Z687">
        <f>SUMPRODUCT((B687='[2]各校各专业人数 （防止重复'!$D:$D)*(G687='[2]各校各专业人数 （防止重复'!$G:$G))</f>
        <v>1</v>
      </c>
    </row>
    <row r="688" spans="1:26">
      <c r="A688">
        <f t="shared" si="102"/>
        <v>683</v>
      </c>
      <c r="B688" s="19" t="s">
        <v>444</v>
      </c>
      <c r="C688" s="19" t="s">
        <v>445</v>
      </c>
      <c r="D688" s="19" t="s">
        <v>32</v>
      </c>
      <c r="E688" s="19">
        <v>21</v>
      </c>
      <c r="F688" s="95" t="s">
        <v>458</v>
      </c>
      <c r="G688" s="256" t="s">
        <v>459</v>
      </c>
      <c r="H688" s="188"/>
      <c r="I688" s="230" t="s">
        <v>67</v>
      </c>
      <c r="J688" s="230">
        <v>3</v>
      </c>
      <c r="K688" s="230" t="s">
        <v>36</v>
      </c>
      <c r="L688" s="91" t="s">
        <v>68</v>
      </c>
      <c r="M688" s="19"/>
      <c r="T688" t="str">
        <f t="shared" si="100"/>
        <v>0436</v>
      </c>
      <c r="U688" t="e">
        <f>IF((G688=VLOOKUP(T688,#REF!,2,0)),1,0)</f>
        <v>#REF!</v>
      </c>
      <c r="V688">
        <f>SUMPRODUCT((B688=[1]Sheet1!$B:$B)*(G688=[1]Sheet1!$G:$G))</f>
        <v>3</v>
      </c>
      <c r="W688" t="e">
        <f>VLOOKUP(G688,#REF!,4,0)</f>
        <v>#REF!</v>
      </c>
      <c r="X688" t="e">
        <f>VLOOKUP(G688,#REF!,5,0)</f>
        <v>#REF!</v>
      </c>
      <c r="Y688" t="e">
        <f>VLOOKUP(G688,#REF!,6,0)</f>
        <v>#REF!</v>
      </c>
      <c r="Z688">
        <f>SUMPRODUCT((B688='[2]各校各专业人数 （防止重复'!$D:$D)*(G688='[2]各校各专业人数 （防止重复'!$G:$G))</f>
        <v>1</v>
      </c>
    </row>
    <row r="689" spans="1:26">
      <c r="A689">
        <f t="shared" si="102"/>
        <v>684</v>
      </c>
      <c r="B689" s="19" t="s">
        <v>444</v>
      </c>
      <c r="C689" s="19" t="s">
        <v>445</v>
      </c>
      <c r="D689" s="19" t="s">
        <v>32</v>
      </c>
      <c r="E689" s="19">
        <v>22</v>
      </c>
      <c r="F689" s="95" t="s">
        <v>84</v>
      </c>
      <c r="G689" s="256" t="s">
        <v>85</v>
      </c>
      <c r="H689" s="188"/>
      <c r="I689" s="230" t="s">
        <v>67</v>
      </c>
      <c r="J689" s="230">
        <v>3</v>
      </c>
      <c r="K689" s="230" t="s">
        <v>36</v>
      </c>
      <c r="L689" s="91" t="s">
        <v>68</v>
      </c>
      <c r="M689" s="19"/>
      <c r="T689" t="str">
        <f t="shared" si="100"/>
        <v>0439</v>
      </c>
      <c r="U689" t="e">
        <f>IF((G689=VLOOKUP(T689,#REF!,2,0)),1,0)</f>
        <v>#REF!</v>
      </c>
      <c r="V689">
        <f>SUMPRODUCT((B689=[1]Sheet1!$B:$B)*(G689=[1]Sheet1!$G:$G))</f>
        <v>1</v>
      </c>
      <c r="W689" t="e">
        <f>VLOOKUP(G689,#REF!,4,0)</f>
        <v>#REF!</v>
      </c>
      <c r="X689" t="e">
        <f>VLOOKUP(G689,#REF!,5,0)</f>
        <v>#REF!</v>
      </c>
      <c r="Y689" t="e">
        <f>VLOOKUP(G689,#REF!,6,0)</f>
        <v>#REF!</v>
      </c>
      <c r="Z689">
        <f>SUMPRODUCT((B689='[2]各校各专业人数 （防止重复'!$D:$D)*(G689='[2]各校各专业人数 （防止重复'!$G:$G))</f>
        <v>1</v>
      </c>
    </row>
    <row r="690" spans="1:26">
      <c r="A690">
        <f t="shared" si="102"/>
        <v>685</v>
      </c>
      <c r="B690" s="19" t="s">
        <v>444</v>
      </c>
      <c r="C690" s="19" t="s">
        <v>445</v>
      </c>
      <c r="D690" s="19" t="s">
        <v>32</v>
      </c>
      <c r="E690" s="19">
        <v>23</v>
      </c>
      <c r="F690" s="95" t="s">
        <v>180</v>
      </c>
      <c r="G690" s="256" t="s">
        <v>181</v>
      </c>
      <c r="H690" s="188"/>
      <c r="I690" s="230" t="s">
        <v>67</v>
      </c>
      <c r="J690" s="230">
        <v>3</v>
      </c>
      <c r="K690" s="230" t="s">
        <v>36</v>
      </c>
      <c r="L690" s="91" t="s">
        <v>68</v>
      </c>
      <c r="M690" s="19"/>
      <c r="T690" t="str">
        <f t="shared" si="100"/>
        <v>0444</v>
      </c>
      <c r="U690" t="e">
        <f>IF((G690=VLOOKUP(T690,#REF!,2,0)),1,0)</f>
        <v>#REF!</v>
      </c>
      <c r="V690">
        <f>SUMPRODUCT((B690=[1]Sheet1!$B:$B)*(G690=[1]Sheet1!$G:$G))</f>
        <v>3</v>
      </c>
      <c r="W690" t="e">
        <f>VLOOKUP(G690,#REF!,4,0)</f>
        <v>#REF!</v>
      </c>
      <c r="X690" t="e">
        <f>VLOOKUP(G690,#REF!,5,0)</f>
        <v>#REF!</v>
      </c>
      <c r="Y690" t="e">
        <f>VLOOKUP(G690,#REF!,6,0)</f>
        <v>#REF!</v>
      </c>
      <c r="Z690">
        <f>SUMPRODUCT((B690='[2]各校各专业人数 （防止重复'!$D:$D)*(G690='[2]各校各专业人数 （防止重复'!$G:$G))</f>
        <v>1</v>
      </c>
    </row>
    <row r="691" spans="1:26">
      <c r="A691">
        <f t="shared" si="102"/>
        <v>686</v>
      </c>
      <c r="B691" s="19" t="s">
        <v>444</v>
      </c>
      <c r="C691" s="19" t="s">
        <v>445</v>
      </c>
      <c r="D691" s="19" t="s">
        <v>32</v>
      </c>
      <c r="E691" s="19">
        <v>24</v>
      </c>
      <c r="F691" s="95" t="s">
        <v>86</v>
      </c>
      <c r="G691" s="256" t="s">
        <v>87</v>
      </c>
      <c r="H691" s="188"/>
      <c r="I691" s="230" t="s">
        <v>67</v>
      </c>
      <c r="J691" s="230">
        <v>3</v>
      </c>
      <c r="K691" s="230" t="s">
        <v>36</v>
      </c>
      <c r="L691" s="91" t="s">
        <v>68</v>
      </c>
      <c r="M691" s="19"/>
      <c r="T691" t="str">
        <f t="shared" si="100"/>
        <v>0501</v>
      </c>
      <c r="U691" t="e">
        <f>IF((G691=VLOOKUP(T691,#REF!,2,0)),1,0)</f>
        <v>#REF!</v>
      </c>
      <c r="V691">
        <f>SUMPRODUCT((B691=[1]Sheet1!$B:$B)*(G691=[1]Sheet1!$G:$G))</f>
        <v>3</v>
      </c>
      <c r="W691" t="e">
        <f>VLOOKUP(G691,#REF!,4,0)</f>
        <v>#REF!</v>
      </c>
      <c r="X691" t="e">
        <f>VLOOKUP(G691,#REF!,5,0)</f>
        <v>#REF!</v>
      </c>
      <c r="Y691" t="e">
        <f>VLOOKUP(G691,#REF!,6,0)</f>
        <v>#REF!</v>
      </c>
      <c r="Z691">
        <f>SUMPRODUCT((B691='[2]各校各专业人数 （防止重复'!$D:$D)*(G691='[2]各校各专业人数 （防止重复'!$G:$G))</f>
        <v>1</v>
      </c>
    </row>
    <row r="692" spans="1:26">
      <c r="A692">
        <f t="shared" si="102"/>
        <v>687</v>
      </c>
      <c r="B692" s="19" t="s">
        <v>444</v>
      </c>
      <c r="C692" s="19" t="s">
        <v>445</v>
      </c>
      <c r="D692" s="19" t="s">
        <v>32</v>
      </c>
      <c r="E692" s="19">
        <v>25</v>
      </c>
      <c r="F692" s="95" t="s">
        <v>88</v>
      </c>
      <c r="G692" s="256" t="s">
        <v>89</v>
      </c>
      <c r="H692" s="188"/>
      <c r="I692" s="230" t="s">
        <v>67</v>
      </c>
      <c r="J692" s="230">
        <v>3</v>
      </c>
      <c r="K692" s="230" t="s">
        <v>36</v>
      </c>
      <c r="L692" s="91" t="s">
        <v>68</v>
      </c>
      <c r="M692" s="19"/>
      <c r="T692" t="str">
        <f t="shared" si="100"/>
        <v>0503</v>
      </c>
      <c r="U692" t="e">
        <f>IF((G692=VLOOKUP(T692,#REF!,2,0)),1,0)</f>
        <v>#REF!</v>
      </c>
      <c r="V692">
        <f>SUMPRODUCT((B692=[1]Sheet1!$B:$B)*(G692=[1]Sheet1!$G:$G))</f>
        <v>3</v>
      </c>
      <c r="W692" t="e">
        <f>VLOOKUP(G692,#REF!,4,0)</f>
        <v>#REF!</v>
      </c>
      <c r="X692" t="e">
        <f>VLOOKUP(G692,#REF!,5,0)</f>
        <v>#REF!</v>
      </c>
      <c r="Y692" t="e">
        <f>VLOOKUP(G692,#REF!,6,0)</f>
        <v>#REF!</v>
      </c>
      <c r="Z692">
        <f>SUMPRODUCT((B692='[2]各校各专业人数 （防止重复'!$D:$D)*(G692='[2]各校各专业人数 （防止重复'!$G:$G))</f>
        <v>1</v>
      </c>
    </row>
    <row r="693" spans="1:26">
      <c r="A693">
        <f t="shared" si="102"/>
        <v>688</v>
      </c>
      <c r="B693" s="19" t="s">
        <v>444</v>
      </c>
      <c r="C693" s="19" t="s">
        <v>445</v>
      </c>
      <c r="D693" s="19" t="s">
        <v>32</v>
      </c>
      <c r="E693" s="19">
        <v>26</v>
      </c>
      <c r="F693" s="95" t="s">
        <v>90</v>
      </c>
      <c r="G693" s="256" t="s">
        <v>91</v>
      </c>
      <c r="H693" s="188"/>
      <c r="I693" s="230" t="s">
        <v>67</v>
      </c>
      <c r="J693" s="230">
        <v>3</v>
      </c>
      <c r="K693" s="230" t="s">
        <v>36</v>
      </c>
      <c r="L693" s="91" t="s">
        <v>68</v>
      </c>
      <c r="M693" s="19"/>
      <c r="T693" t="str">
        <f t="shared" si="100"/>
        <v>0507</v>
      </c>
      <c r="U693" t="e">
        <f>IF((G693=VLOOKUP(T693,#REF!,2,0)),1,0)</f>
        <v>#REF!</v>
      </c>
      <c r="V693">
        <f>SUMPRODUCT((B693=[1]Sheet1!$B:$B)*(G693=[1]Sheet1!$G:$G))</f>
        <v>3</v>
      </c>
      <c r="W693" t="e">
        <f>VLOOKUP(G693,#REF!,4,0)</f>
        <v>#REF!</v>
      </c>
      <c r="X693" t="e">
        <f>VLOOKUP(G693,#REF!,5,0)</f>
        <v>#REF!</v>
      </c>
      <c r="Y693" t="e">
        <f>VLOOKUP(G693,#REF!,6,0)</f>
        <v>#REF!</v>
      </c>
      <c r="Z693">
        <f>SUMPRODUCT((B693='[2]各校各专业人数 （防止重复'!$D:$D)*(G693='[2]各校各专业人数 （防止重复'!$G:$G))</f>
        <v>1</v>
      </c>
    </row>
    <row r="694" spans="1:26">
      <c r="A694">
        <f t="shared" si="102"/>
        <v>689</v>
      </c>
      <c r="B694" s="19" t="s">
        <v>444</v>
      </c>
      <c r="C694" s="19" t="s">
        <v>445</v>
      </c>
      <c r="D694" s="19" t="s">
        <v>32</v>
      </c>
      <c r="E694" s="19">
        <v>27</v>
      </c>
      <c r="F694" s="95" t="s">
        <v>92</v>
      </c>
      <c r="G694" s="256" t="s">
        <v>93</v>
      </c>
      <c r="H694" s="188"/>
      <c r="I694" s="230" t="s">
        <v>67</v>
      </c>
      <c r="J694" s="230">
        <v>3</v>
      </c>
      <c r="K694" s="230" t="s">
        <v>36</v>
      </c>
      <c r="L694" s="91" t="s">
        <v>68</v>
      </c>
      <c r="M694" s="19"/>
      <c r="T694" t="str">
        <f t="shared" si="100"/>
        <v>0508</v>
      </c>
      <c r="U694" t="e">
        <f>IF((G694=VLOOKUP(T694,#REF!,2,0)),1,0)</f>
        <v>#REF!</v>
      </c>
      <c r="V694">
        <f>SUMPRODUCT((B694=[1]Sheet1!$B:$B)*(G694=[1]Sheet1!$G:$G))</f>
        <v>3</v>
      </c>
      <c r="W694" t="e">
        <f>VLOOKUP(G694,#REF!,4,0)</f>
        <v>#REF!</v>
      </c>
      <c r="X694" t="e">
        <f>VLOOKUP(G694,#REF!,5,0)</f>
        <v>#REF!</v>
      </c>
      <c r="Y694" t="e">
        <f>VLOOKUP(G694,#REF!,6,0)</f>
        <v>#REF!</v>
      </c>
      <c r="Z694">
        <f>SUMPRODUCT((B694='[2]各校各专业人数 （防止重复'!$D:$D)*(G694='[2]各校各专业人数 （防止重复'!$G:$G))</f>
        <v>1</v>
      </c>
    </row>
    <row r="695" spans="1:26">
      <c r="A695">
        <f t="shared" si="102"/>
        <v>690</v>
      </c>
      <c r="B695" s="19" t="s">
        <v>444</v>
      </c>
      <c r="C695" s="19" t="s">
        <v>445</v>
      </c>
      <c r="D695" s="19" t="s">
        <v>32</v>
      </c>
      <c r="E695" s="19">
        <v>28</v>
      </c>
      <c r="F695" s="95" t="s">
        <v>460</v>
      </c>
      <c r="G695" s="256" t="s">
        <v>461</v>
      </c>
      <c r="H695" s="188"/>
      <c r="I695" s="230" t="s">
        <v>67</v>
      </c>
      <c r="J695" s="230">
        <v>3</v>
      </c>
      <c r="K695" s="230" t="s">
        <v>36</v>
      </c>
      <c r="L695" s="91" t="s">
        <v>68</v>
      </c>
      <c r="M695" s="19"/>
      <c r="T695" t="str">
        <f t="shared" si="100"/>
        <v>0533</v>
      </c>
      <c r="U695" t="e">
        <f>IF((G695=VLOOKUP(T695,#REF!,2,0)),1,0)</f>
        <v>#REF!</v>
      </c>
      <c r="V695">
        <f>SUMPRODUCT((B695=[1]Sheet1!$B:$B)*(G695=[1]Sheet1!$G:$G))</f>
        <v>1</v>
      </c>
      <c r="W695" t="e">
        <f>VLOOKUP(G695,#REF!,4,0)</f>
        <v>#REF!</v>
      </c>
      <c r="X695" t="e">
        <f>VLOOKUP(G695,#REF!,5,0)</f>
        <v>#REF!</v>
      </c>
      <c r="Y695" t="e">
        <f>VLOOKUP(G695,#REF!,6,0)</f>
        <v>#REF!</v>
      </c>
      <c r="Z695">
        <f>SUMPRODUCT((B695='[2]各校各专业人数 （防止重复'!$D:$D)*(G695='[2]各校各专业人数 （防止重复'!$G:$G))</f>
        <v>1</v>
      </c>
    </row>
    <row r="696" spans="1:26">
      <c r="A696">
        <f t="shared" si="102"/>
        <v>691</v>
      </c>
      <c r="B696" s="19" t="s">
        <v>444</v>
      </c>
      <c r="C696" s="19" t="s">
        <v>445</v>
      </c>
      <c r="D696" s="19" t="s">
        <v>32</v>
      </c>
      <c r="E696" s="19">
        <v>29</v>
      </c>
      <c r="F696" s="95" t="s">
        <v>462</v>
      </c>
      <c r="G696" s="256" t="s">
        <v>463</v>
      </c>
      <c r="H696" s="188"/>
      <c r="I696" s="230" t="s">
        <v>67</v>
      </c>
      <c r="J696" s="230">
        <v>3</v>
      </c>
      <c r="K696" s="230" t="s">
        <v>36</v>
      </c>
      <c r="L696" s="91" t="s">
        <v>68</v>
      </c>
      <c r="M696" s="19"/>
      <c r="T696" t="str">
        <f t="shared" si="100"/>
        <v>0711</v>
      </c>
      <c r="U696" t="e">
        <f>IF((G696=VLOOKUP(T696,#REF!,2,0)),1,0)</f>
        <v>#REF!</v>
      </c>
      <c r="V696">
        <f>SUMPRODUCT((B696=[1]Sheet1!$B:$B)*(G696=[1]Sheet1!$G:$G))</f>
        <v>5</v>
      </c>
      <c r="W696" t="e">
        <f>VLOOKUP(G696,#REF!,4,0)</f>
        <v>#REF!</v>
      </c>
      <c r="X696" t="e">
        <f>VLOOKUP(G696,#REF!,5,0)</f>
        <v>#REF!</v>
      </c>
      <c r="Y696" t="e">
        <f>VLOOKUP(G696,#REF!,6,0)</f>
        <v>#REF!</v>
      </c>
      <c r="Z696">
        <f>SUMPRODUCT((B696='[2]各校各专业人数 （防止重复'!$D:$D)*(G696='[2]各校各专业人数 （防止重复'!$G:$G))</f>
        <v>1</v>
      </c>
    </row>
    <row r="697" spans="1:26">
      <c r="A697">
        <f t="shared" ref="A697:A706" si="103">ROW()-5</f>
        <v>692</v>
      </c>
      <c r="B697" s="19" t="s">
        <v>444</v>
      </c>
      <c r="C697" s="19" t="s">
        <v>445</v>
      </c>
      <c r="D697" s="19" t="s">
        <v>32</v>
      </c>
      <c r="E697" s="19">
        <v>30</v>
      </c>
      <c r="F697" s="95" t="s">
        <v>278</v>
      </c>
      <c r="G697" s="256" t="s">
        <v>62</v>
      </c>
      <c r="H697" s="96" t="s">
        <v>464</v>
      </c>
      <c r="I697" s="230" t="s">
        <v>67</v>
      </c>
      <c r="J697" s="230">
        <v>3</v>
      </c>
      <c r="K697" s="230" t="s">
        <v>36</v>
      </c>
      <c r="L697" s="91" t="s">
        <v>68</v>
      </c>
      <c r="M697" s="19"/>
      <c r="T697" t="str">
        <f t="shared" si="100"/>
        <v>1102</v>
      </c>
      <c r="U697" t="e">
        <f>IF((G697=VLOOKUP(T697,#REF!,2,0)),1,0)</f>
        <v>#REF!</v>
      </c>
      <c r="V697">
        <f>SUMPRODUCT((B697=[1]Sheet1!$B:$B)*(G697=[1]Sheet1!$G:$G))</f>
        <v>3</v>
      </c>
      <c r="W697" t="e">
        <f>VLOOKUP(G697,#REF!,4,0)</f>
        <v>#REF!</v>
      </c>
      <c r="X697" t="e">
        <f>VLOOKUP(G697,#REF!,5,0)</f>
        <v>#REF!</v>
      </c>
      <c r="Y697" t="e">
        <f>VLOOKUP(G697,#REF!,6,0)</f>
        <v>#REF!</v>
      </c>
      <c r="Z697">
        <f>SUMPRODUCT((B697='[2]各校各专业人数 （防止重复'!$D:$D)*(G697='[2]各校各专业人数 （防止重复'!$G:$G))</f>
        <v>1</v>
      </c>
    </row>
    <row r="698" spans="1:26">
      <c r="A698">
        <f t="shared" si="103"/>
        <v>693</v>
      </c>
      <c r="B698" s="19" t="s">
        <v>444</v>
      </c>
      <c r="C698" s="19" t="s">
        <v>445</v>
      </c>
      <c r="D698" s="19" t="s">
        <v>32</v>
      </c>
      <c r="E698" s="19">
        <v>31</v>
      </c>
      <c r="F698" s="95" t="s">
        <v>465</v>
      </c>
      <c r="G698" s="256" t="s">
        <v>466</v>
      </c>
      <c r="H698" s="188"/>
      <c r="I698" s="230" t="s">
        <v>67</v>
      </c>
      <c r="J698" s="230">
        <v>3</v>
      </c>
      <c r="K698" s="230" t="s">
        <v>36</v>
      </c>
      <c r="L698" s="91" t="s">
        <v>68</v>
      </c>
      <c r="M698" s="19"/>
      <c r="T698" t="str">
        <f t="shared" si="100"/>
        <v>1103</v>
      </c>
      <c r="U698" t="e">
        <f>IF((G698=VLOOKUP(T698,#REF!,2,0)),1,0)</f>
        <v>#REF!</v>
      </c>
      <c r="V698">
        <f>SUMPRODUCT((B698=[1]Sheet1!$B:$B)*(G698=[1]Sheet1!$G:$G))</f>
        <v>4</v>
      </c>
      <c r="W698" t="e">
        <f>VLOOKUP(G698,#REF!,4,0)</f>
        <v>#REF!</v>
      </c>
      <c r="X698" t="e">
        <f>VLOOKUP(G698,#REF!,5,0)</f>
        <v>#REF!</v>
      </c>
      <c r="Y698" t="e">
        <f>VLOOKUP(G698,#REF!,6,0)</f>
        <v>#REF!</v>
      </c>
      <c r="Z698">
        <f>SUMPRODUCT((B698='[2]各校各专业人数 （防止重复'!$D:$D)*(G698='[2]各校各专业人数 （防止重复'!$G:$G))</f>
        <v>1</v>
      </c>
    </row>
    <row r="699" spans="1:26">
      <c r="A699">
        <f t="shared" si="103"/>
        <v>694</v>
      </c>
      <c r="B699" s="19" t="s">
        <v>444</v>
      </c>
      <c r="C699" s="19" t="s">
        <v>445</v>
      </c>
      <c r="D699" s="19" t="s">
        <v>32</v>
      </c>
      <c r="E699" s="19">
        <v>32</v>
      </c>
      <c r="F699" s="95" t="s">
        <v>467</v>
      </c>
      <c r="G699" s="256" t="s">
        <v>468</v>
      </c>
      <c r="H699" s="188"/>
      <c r="I699" s="230" t="s">
        <v>67</v>
      </c>
      <c r="J699" s="230">
        <v>3</v>
      </c>
      <c r="K699" s="230" t="s">
        <v>36</v>
      </c>
      <c r="L699" s="91" t="s">
        <v>68</v>
      </c>
      <c r="M699" s="19"/>
      <c r="T699" t="str">
        <f t="shared" si="100"/>
        <v>1106</v>
      </c>
      <c r="U699" t="e">
        <f>IF((G699=VLOOKUP(T699,#REF!,2,0)),1,0)</f>
        <v>#REF!</v>
      </c>
      <c r="V699">
        <f>SUMPRODUCT((B699=[1]Sheet1!$B:$B)*(G699=[1]Sheet1!$G:$G))</f>
        <v>3</v>
      </c>
      <c r="W699" t="e">
        <f>VLOOKUP(G699,#REF!,4,0)</f>
        <v>#REF!</v>
      </c>
      <c r="X699" t="e">
        <f>VLOOKUP(G699,#REF!,5,0)</f>
        <v>#REF!</v>
      </c>
      <c r="Y699" t="e">
        <f>VLOOKUP(G699,#REF!,6,0)</f>
        <v>#REF!</v>
      </c>
      <c r="Z699">
        <f>SUMPRODUCT((B699='[2]各校各专业人数 （防止重复'!$D:$D)*(G699='[2]各校各专业人数 （防止重复'!$G:$G))</f>
        <v>1</v>
      </c>
    </row>
    <row r="700" ht="24" spans="1:26">
      <c r="A700">
        <f t="shared" si="103"/>
        <v>695</v>
      </c>
      <c r="B700" s="19" t="s">
        <v>444</v>
      </c>
      <c r="C700" s="19" t="s">
        <v>445</v>
      </c>
      <c r="D700" s="19" t="s">
        <v>32</v>
      </c>
      <c r="E700" s="19">
        <v>33</v>
      </c>
      <c r="F700" s="95" t="s">
        <v>43</v>
      </c>
      <c r="G700" s="256" t="s">
        <v>44</v>
      </c>
      <c r="H700" s="188"/>
      <c r="I700" s="230" t="s">
        <v>45</v>
      </c>
      <c r="J700" s="230">
        <v>2</v>
      </c>
      <c r="K700" s="230" t="s">
        <v>36</v>
      </c>
      <c r="L700" s="91" t="s">
        <v>46</v>
      </c>
      <c r="M700" s="19"/>
      <c r="T700" t="str">
        <f t="shared" si="100"/>
        <v>0106</v>
      </c>
      <c r="U700" t="e">
        <f>IF((G700=VLOOKUP(T700,#REF!,2,0)),1,0)</f>
        <v>#REF!</v>
      </c>
      <c r="V700">
        <f>SUMPRODUCT((B700=[1]Sheet1!$B:$B)*(G700=[1]Sheet1!$G:$G))</f>
        <v>4</v>
      </c>
      <c r="W700" t="e">
        <f>VLOOKUP(G700,#REF!,4,0)</f>
        <v>#REF!</v>
      </c>
      <c r="X700" t="e">
        <f>VLOOKUP(G700,#REF!,5,0)</f>
        <v>#REF!</v>
      </c>
      <c r="Y700" t="e">
        <f>VLOOKUP(G700,#REF!,6,0)</f>
        <v>#REF!</v>
      </c>
      <c r="Z700">
        <f>SUMPRODUCT((B700='[2]各校各专业人数 （防止重复'!$D:$D)*(G700='[2]各校各专业人数 （防止重复'!$G:$G))</f>
        <v>1</v>
      </c>
    </row>
    <row r="701" ht="24" spans="1:26">
      <c r="A701">
        <f t="shared" si="103"/>
        <v>696</v>
      </c>
      <c r="B701" s="19" t="s">
        <v>444</v>
      </c>
      <c r="C701" s="19" t="s">
        <v>445</v>
      </c>
      <c r="D701" s="19" t="s">
        <v>32</v>
      </c>
      <c r="E701" s="19">
        <v>34</v>
      </c>
      <c r="F701" s="95" t="s">
        <v>469</v>
      </c>
      <c r="G701" s="256" t="s">
        <v>447</v>
      </c>
      <c r="H701" s="188"/>
      <c r="I701" s="230" t="s">
        <v>45</v>
      </c>
      <c r="J701" s="230">
        <v>2</v>
      </c>
      <c r="K701" s="230" t="s">
        <v>36</v>
      </c>
      <c r="L701" s="91" t="s">
        <v>46</v>
      </c>
      <c r="M701" s="19"/>
      <c r="T701" t="str">
        <f t="shared" si="100"/>
        <v>0108</v>
      </c>
      <c r="U701" t="e">
        <f>IF((G701=VLOOKUP(T701,#REF!,2,0)),1,0)</f>
        <v>#REF!</v>
      </c>
      <c r="V701">
        <f>SUMPRODUCT((B701=[1]Sheet1!$B:$B)*(G701=[1]Sheet1!$G:$G))</f>
        <v>5</v>
      </c>
      <c r="W701" t="e">
        <f>VLOOKUP(G701,#REF!,4,0)</f>
        <v>#REF!</v>
      </c>
      <c r="X701" t="e">
        <f>VLOOKUP(G701,#REF!,5,0)</f>
        <v>#REF!</v>
      </c>
      <c r="Y701" t="e">
        <f>VLOOKUP(G701,#REF!,6,0)</f>
        <v>#REF!</v>
      </c>
      <c r="Z701">
        <f>SUMPRODUCT((B701='[2]各校各专业人数 （防止重复'!$D:$D)*(G701='[2]各校各专业人数 （防止重复'!$G:$G))</f>
        <v>1</v>
      </c>
    </row>
    <row r="702" ht="24" spans="1:26">
      <c r="A702">
        <f t="shared" si="103"/>
        <v>697</v>
      </c>
      <c r="B702" s="19" t="s">
        <v>444</v>
      </c>
      <c r="C702" s="19" t="s">
        <v>445</v>
      </c>
      <c r="D702" s="19" t="s">
        <v>32</v>
      </c>
      <c r="E702" s="19">
        <v>35</v>
      </c>
      <c r="F702" s="95" t="s">
        <v>351</v>
      </c>
      <c r="G702" s="256" t="s">
        <v>352</v>
      </c>
      <c r="H702" s="188"/>
      <c r="I702" s="230" t="s">
        <v>45</v>
      </c>
      <c r="J702" s="230">
        <v>2</v>
      </c>
      <c r="K702" s="230" t="s">
        <v>36</v>
      </c>
      <c r="L702" s="91" t="s">
        <v>46</v>
      </c>
      <c r="M702" s="19"/>
      <c r="T702" t="str">
        <f t="shared" si="100"/>
        <v>0112</v>
      </c>
      <c r="U702" t="e">
        <f>IF((G702=VLOOKUP(T702,#REF!,2,0)),1,0)</f>
        <v>#REF!</v>
      </c>
      <c r="V702">
        <f>SUMPRODUCT((B702=[1]Sheet1!$B:$B)*(G702=[1]Sheet1!$G:$G))</f>
        <v>2</v>
      </c>
      <c r="W702" t="e">
        <f>VLOOKUP(G702,#REF!,4,0)</f>
        <v>#REF!</v>
      </c>
      <c r="X702" t="e">
        <f>VLOOKUP(G702,#REF!,5,0)</f>
        <v>#REF!</v>
      </c>
      <c r="Y702" t="e">
        <f>VLOOKUP(G702,#REF!,6,0)</f>
        <v>#REF!</v>
      </c>
      <c r="Z702">
        <f>SUMPRODUCT((B702='[2]各校各专业人数 （防止重复'!$D:$D)*(G702='[2]各校各专业人数 （防止重复'!$G:$G))</f>
        <v>1</v>
      </c>
    </row>
    <row r="703" ht="24" spans="1:26">
      <c r="A703">
        <f t="shared" si="103"/>
        <v>698</v>
      </c>
      <c r="B703" s="19" t="s">
        <v>444</v>
      </c>
      <c r="C703" s="19" t="s">
        <v>445</v>
      </c>
      <c r="D703" s="19" t="s">
        <v>32</v>
      </c>
      <c r="E703" s="19">
        <v>36</v>
      </c>
      <c r="F703" s="95" t="s">
        <v>171</v>
      </c>
      <c r="G703" s="256" t="s">
        <v>168</v>
      </c>
      <c r="H703" s="188"/>
      <c r="I703" s="230" t="s">
        <v>45</v>
      </c>
      <c r="J703" s="230">
        <v>2</v>
      </c>
      <c r="K703" s="230" t="s">
        <v>36</v>
      </c>
      <c r="L703" s="91" t="s">
        <v>46</v>
      </c>
      <c r="M703" s="19"/>
      <c r="T703" t="str">
        <f t="shared" si="100"/>
        <v>0117</v>
      </c>
      <c r="U703" t="e">
        <f>IF((G703=VLOOKUP(T703,#REF!,2,0)),1,0)</f>
        <v>#REF!</v>
      </c>
      <c r="V703">
        <f>SUMPRODUCT((B703=[1]Sheet1!$B:$B)*(G703=[1]Sheet1!$G:$G))</f>
        <v>3</v>
      </c>
      <c r="W703" t="e">
        <f>VLOOKUP(G703,#REF!,4,0)</f>
        <v>#REF!</v>
      </c>
      <c r="X703" t="e">
        <f>VLOOKUP(G703,#REF!,5,0)</f>
        <v>#REF!</v>
      </c>
      <c r="Y703" t="e">
        <f>VLOOKUP(G703,#REF!,6,0)</f>
        <v>#REF!</v>
      </c>
      <c r="Z703">
        <f>SUMPRODUCT((B703='[2]各校各专业人数 （防止重复'!$D:$D)*(G703='[2]各校各专业人数 （防止重复'!$G:$G))</f>
        <v>1</v>
      </c>
    </row>
    <row r="704" ht="24" spans="1:26">
      <c r="A704">
        <f t="shared" si="103"/>
        <v>699</v>
      </c>
      <c r="B704" s="19" t="s">
        <v>444</v>
      </c>
      <c r="C704" s="19" t="s">
        <v>445</v>
      </c>
      <c r="D704" s="19" t="s">
        <v>32</v>
      </c>
      <c r="E704" s="19">
        <v>37</v>
      </c>
      <c r="F704" s="95" t="s">
        <v>470</v>
      </c>
      <c r="G704" s="256" t="s">
        <v>449</v>
      </c>
      <c r="H704" s="188"/>
      <c r="I704" s="230" t="s">
        <v>45</v>
      </c>
      <c r="J704" s="230">
        <v>2</v>
      </c>
      <c r="K704" s="230" t="s">
        <v>36</v>
      </c>
      <c r="L704" s="91" t="s">
        <v>46</v>
      </c>
      <c r="M704" s="19"/>
      <c r="T704" t="str">
        <f t="shared" si="100"/>
        <v>0119</v>
      </c>
      <c r="U704" t="e">
        <f>IF((G704=VLOOKUP(T704,#REF!,2,0)),1,0)</f>
        <v>#REF!</v>
      </c>
      <c r="V704">
        <f>SUMPRODUCT((B704=[1]Sheet1!$B:$B)*(G704=[1]Sheet1!$G:$G))</f>
        <v>1</v>
      </c>
      <c r="W704" t="e">
        <f>VLOOKUP(G704,#REF!,4,0)</f>
        <v>#REF!</v>
      </c>
      <c r="X704" t="e">
        <f>VLOOKUP(G704,#REF!,5,0)</f>
        <v>#REF!</v>
      </c>
      <c r="Y704" t="e">
        <f>VLOOKUP(G704,#REF!,6,0)</f>
        <v>#REF!</v>
      </c>
      <c r="Z704">
        <f>SUMPRODUCT((B704='[2]各校各专业人数 （防止重复'!$D:$D)*(G704='[2]各校各专业人数 （防止重复'!$G:$G))</f>
        <v>1</v>
      </c>
    </row>
    <row r="705" ht="24" spans="1:26">
      <c r="A705">
        <f t="shared" si="103"/>
        <v>700</v>
      </c>
      <c r="B705" s="19" t="s">
        <v>444</v>
      </c>
      <c r="C705" s="19" t="s">
        <v>445</v>
      </c>
      <c r="D705" s="19" t="s">
        <v>32</v>
      </c>
      <c r="E705" s="19">
        <v>38</v>
      </c>
      <c r="F705" s="95" t="s">
        <v>170</v>
      </c>
      <c r="G705" s="256" t="s">
        <v>72</v>
      </c>
      <c r="H705" s="188"/>
      <c r="I705" s="230" t="s">
        <v>45</v>
      </c>
      <c r="J705" s="230">
        <v>2</v>
      </c>
      <c r="K705" s="230" t="s">
        <v>36</v>
      </c>
      <c r="L705" s="91" t="s">
        <v>46</v>
      </c>
      <c r="M705" s="19"/>
      <c r="T705" t="str">
        <f t="shared" si="100"/>
        <v>0127</v>
      </c>
      <c r="U705" t="e">
        <f>IF((G705=VLOOKUP(T705,#REF!,2,0)),1,0)</f>
        <v>#REF!</v>
      </c>
      <c r="V705">
        <f>SUMPRODUCT((B705=[1]Sheet1!$B:$B)*(G705=[1]Sheet1!$G:$G))</f>
        <v>4</v>
      </c>
      <c r="W705" t="e">
        <f>VLOOKUP(G705,#REF!,4,0)</f>
        <v>#REF!</v>
      </c>
      <c r="X705" t="e">
        <f>VLOOKUP(G705,#REF!,5,0)</f>
        <v>#REF!</v>
      </c>
      <c r="Y705" t="e">
        <f>VLOOKUP(G705,#REF!,6,0)</f>
        <v>#REF!</v>
      </c>
      <c r="Z705">
        <f>SUMPRODUCT((B705='[2]各校各专业人数 （防止重复'!$D:$D)*(G705='[2]各校各专业人数 （防止重复'!$G:$G))</f>
        <v>1</v>
      </c>
    </row>
    <row r="706" ht="24" spans="1:26">
      <c r="A706">
        <f t="shared" si="103"/>
        <v>701</v>
      </c>
      <c r="B706" s="19" t="s">
        <v>444</v>
      </c>
      <c r="C706" s="19" t="s">
        <v>445</v>
      </c>
      <c r="D706" s="19" t="s">
        <v>32</v>
      </c>
      <c r="E706" s="19">
        <v>39</v>
      </c>
      <c r="F706" s="95" t="s">
        <v>471</v>
      </c>
      <c r="G706" s="256" t="s">
        <v>242</v>
      </c>
      <c r="H706" s="188"/>
      <c r="I706" s="230" t="s">
        <v>45</v>
      </c>
      <c r="J706" s="230">
        <v>2</v>
      </c>
      <c r="K706" s="230" t="s">
        <v>36</v>
      </c>
      <c r="L706" s="91" t="s">
        <v>46</v>
      </c>
      <c r="M706" s="19"/>
      <c r="T706" t="str">
        <f t="shared" si="100"/>
        <v>0130</v>
      </c>
      <c r="U706" t="e">
        <f>IF((G706=VLOOKUP(T706,#REF!,2,0)),1,0)</f>
        <v>#REF!</v>
      </c>
      <c r="V706">
        <f>SUMPRODUCT((B706=[1]Sheet1!$B:$B)*(G706=[1]Sheet1!$G:$G))</f>
        <v>3</v>
      </c>
      <c r="W706" t="e">
        <f>VLOOKUP(G706,#REF!,4,0)</f>
        <v>#REF!</v>
      </c>
      <c r="X706" t="e">
        <f>VLOOKUP(G706,#REF!,5,0)</f>
        <v>#REF!</v>
      </c>
      <c r="Y706" t="e">
        <f>VLOOKUP(G706,#REF!,6,0)</f>
        <v>#REF!</v>
      </c>
      <c r="Z706">
        <f>SUMPRODUCT((B706='[2]各校各专业人数 （防止重复'!$D:$D)*(G706='[2]各校各专业人数 （防止重复'!$G:$G))</f>
        <v>1</v>
      </c>
    </row>
    <row r="707" ht="24" spans="1:26">
      <c r="A707">
        <f t="shared" ref="A707:A716" si="104">ROW()-5</f>
        <v>702</v>
      </c>
      <c r="B707" s="19" t="s">
        <v>444</v>
      </c>
      <c r="C707" s="19" t="s">
        <v>445</v>
      </c>
      <c r="D707" s="19" t="s">
        <v>32</v>
      </c>
      <c r="E707" s="19">
        <v>40</v>
      </c>
      <c r="F707" s="95" t="s">
        <v>47</v>
      </c>
      <c r="G707" s="256" t="s">
        <v>34</v>
      </c>
      <c r="H707" s="188"/>
      <c r="I707" s="230" t="s">
        <v>45</v>
      </c>
      <c r="J707" s="230">
        <v>2</v>
      </c>
      <c r="K707" s="230" t="s">
        <v>36</v>
      </c>
      <c r="L707" s="91" t="s">
        <v>46</v>
      </c>
      <c r="M707" s="19"/>
      <c r="T707" t="str">
        <f t="shared" si="100"/>
        <v>0203</v>
      </c>
      <c r="U707" t="e">
        <f>IF((G707=VLOOKUP(T707,#REF!,2,0)),1,0)</f>
        <v>#REF!</v>
      </c>
      <c r="V707">
        <f>SUMPRODUCT((B707=[1]Sheet1!$B:$B)*(G707=[1]Sheet1!$G:$G))</f>
        <v>4</v>
      </c>
      <c r="W707" t="e">
        <f>VLOOKUP(G707,#REF!,4,0)</f>
        <v>#REF!</v>
      </c>
      <c r="X707" t="e">
        <f>VLOOKUP(G707,#REF!,5,0)</f>
        <v>#REF!</v>
      </c>
      <c r="Y707" t="e">
        <f>VLOOKUP(G707,#REF!,6,0)</f>
        <v>#REF!</v>
      </c>
      <c r="Z707">
        <f>SUMPRODUCT((B707='[2]各校各专业人数 （防止重复'!$D:$D)*(G707='[2]各校各专业人数 （防止重复'!$G:$G))</f>
        <v>1</v>
      </c>
    </row>
    <row r="708" ht="24" spans="1:26">
      <c r="A708">
        <f t="shared" si="104"/>
        <v>703</v>
      </c>
      <c r="B708" s="19" t="s">
        <v>444</v>
      </c>
      <c r="C708" s="19" t="s">
        <v>445</v>
      </c>
      <c r="D708" s="19" t="s">
        <v>32</v>
      </c>
      <c r="E708" s="19">
        <v>41</v>
      </c>
      <c r="F708" s="95" t="s">
        <v>139</v>
      </c>
      <c r="G708" s="256" t="s">
        <v>140</v>
      </c>
      <c r="H708" s="188"/>
      <c r="I708" s="230" t="s">
        <v>45</v>
      </c>
      <c r="J708" s="230">
        <v>2</v>
      </c>
      <c r="K708" s="230" t="s">
        <v>36</v>
      </c>
      <c r="L708" s="91" t="s">
        <v>46</v>
      </c>
      <c r="M708" s="19"/>
      <c r="T708" t="str">
        <f t="shared" si="100"/>
        <v>0208</v>
      </c>
      <c r="U708" t="e">
        <f>IF((G708=VLOOKUP(T708,#REF!,2,0)),1,0)</f>
        <v>#REF!</v>
      </c>
      <c r="V708">
        <f>SUMPRODUCT((B708=[1]Sheet1!$B:$B)*(G708=[1]Sheet1!$G:$G))</f>
        <v>3</v>
      </c>
      <c r="W708" t="e">
        <f>VLOOKUP(G708,#REF!,4,0)</f>
        <v>#REF!</v>
      </c>
      <c r="X708" t="e">
        <f>VLOOKUP(G708,#REF!,5,0)</f>
        <v>#REF!</v>
      </c>
      <c r="Y708" t="e">
        <f>VLOOKUP(G708,#REF!,6,0)</f>
        <v>#REF!</v>
      </c>
      <c r="Z708">
        <f>SUMPRODUCT((B708='[2]各校各专业人数 （防止重复'!$D:$D)*(G708='[2]各校各专业人数 （防止重复'!$G:$G))</f>
        <v>1</v>
      </c>
    </row>
    <row r="709" ht="24" spans="1:26">
      <c r="A709">
        <f t="shared" si="104"/>
        <v>704</v>
      </c>
      <c r="B709" s="19" t="s">
        <v>444</v>
      </c>
      <c r="C709" s="19" t="s">
        <v>445</v>
      </c>
      <c r="D709" s="19" t="s">
        <v>32</v>
      </c>
      <c r="E709" s="19">
        <v>42</v>
      </c>
      <c r="F709" s="95" t="s">
        <v>339</v>
      </c>
      <c r="G709" s="256" t="s">
        <v>179</v>
      </c>
      <c r="H709" s="188"/>
      <c r="I709" s="230" t="s">
        <v>45</v>
      </c>
      <c r="J709" s="230">
        <v>2</v>
      </c>
      <c r="K709" s="230" t="s">
        <v>36</v>
      </c>
      <c r="L709" s="91" t="s">
        <v>46</v>
      </c>
      <c r="M709" s="19"/>
      <c r="T709" t="str">
        <f t="shared" si="100"/>
        <v>0216</v>
      </c>
      <c r="U709" t="e">
        <f>IF((G709=VLOOKUP(T709,#REF!,2,0)),1,0)</f>
        <v>#REF!</v>
      </c>
      <c r="V709">
        <f>SUMPRODUCT((B709=[1]Sheet1!$B:$B)*(G709=[1]Sheet1!$G:$G))</f>
        <v>3</v>
      </c>
      <c r="W709" t="e">
        <f>VLOOKUP(G709,#REF!,4,0)</f>
        <v>#REF!</v>
      </c>
      <c r="X709" t="e">
        <f>VLOOKUP(G709,#REF!,5,0)</f>
        <v>#REF!</v>
      </c>
      <c r="Y709" t="e">
        <f>VLOOKUP(G709,#REF!,6,0)</f>
        <v>#REF!</v>
      </c>
      <c r="Z709">
        <f>SUMPRODUCT((B709='[2]各校各专业人数 （防止重复'!$D:$D)*(G709='[2]各校各专业人数 （防止重复'!$G:$G))</f>
        <v>1</v>
      </c>
    </row>
    <row r="710" ht="38.25" spans="1:26">
      <c r="A710">
        <f t="shared" si="104"/>
        <v>705</v>
      </c>
      <c r="B710" s="19" t="s">
        <v>444</v>
      </c>
      <c r="C710" s="19" t="s">
        <v>445</v>
      </c>
      <c r="D710" s="19" t="s">
        <v>32</v>
      </c>
      <c r="E710" s="19">
        <v>43</v>
      </c>
      <c r="F710" s="95" t="s">
        <v>472</v>
      </c>
      <c r="G710" s="256" t="s">
        <v>244</v>
      </c>
      <c r="H710" s="96" t="s">
        <v>473</v>
      </c>
      <c r="I710" s="230" t="s">
        <v>45</v>
      </c>
      <c r="J710" s="230">
        <v>2</v>
      </c>
      <c r="K710" s="230" t="s">
        <v>36</v>
      </c>
      <c r="L710" s="91" t="s">
        <v>46</v>
      </c>
      <c r="M710" s="19"/>
      <c r="T710" t="str">
        <f t="shared" si="100"/>
        <v>0209</v>
      </c>
      <c r="U710" t="e">
        <f>IF((G710=VLOOKUP(T710,#REF!,2,0)),1,0)</f>
        <v>#REF!</v>
      </c>
      <c r="V710">
        <f>SUMPRODUCT((B710=[1]Sheet1!$B:$B)*(G710=[1]Sheet1!$G:$G))</f>
        <v>5</v>
      </c>
      <c r="W710" t="e">
        <f>VLOOKUP(G710,#REF!,4,0)</f>
        <v>#REF!</v>
      </c>
      <c r="X710" t="e">
        <f>VLOOKUP(G710,#REF!,5,0)</f>
        <v>#REF!</v>
      </c>
      <c r="Y710" t="e">
        <f>VLOOKUP(G710,#REF!,6,0)</f>
        <v>#REF!</v>
      </c>
      <c r="Z710">
        <f>SUMPRODUCT((B710='[2]各校各专业人数 （防止重复'!$D:$D)*(G710='[2]各校各专业人数 （防止重复'!$G:$G))</f>
        <v>1</v>
      </c>
    </row>
    <row r="711" ht="24" spans="1:26">
      <c r="A711">
        <f t="shared" si="104"/>
        <v>706</v>
      </c>
      <c r="B711" s="19" t="s">
        <v>444</v>
      </c>
      <c r="C711" s="19" t="s">
        <v>445</v>
      </c>
      <c r="D711" s="19" t="s">
        <v>32</v>
      </c>
      <c r="E711" s="19">
        <v>44</v>
      </c>
      <c r="F711" s="95" t="s">
        <v>474</v>
      </c>
      <c r="G711" s="256" t="s">
        <v>452</v>
      </c>
      <c r="H711" s="188"/>
      <c r="I711" s="230" t="s">
        <v>45</v>
      </c>
      <c r="J711" s="230">
        <v>2</v>
      </c>
      <c r="K711" s="230" t="s">
        <v>36</v>
      </c>
      <c r="L711" s="91" t="s">
        <v>46</v>
      </c>
      <c r="M711" s="19"/>
      <c r="T711" t="str">
        <f t="shared" si="100"/>
        <v>0217</v>
      </c>
      <c r="U711" t="e">
        <f>IF((G711=VLOOKUP(T711,#REF!,2,0)),1,0)</f>
        <v>#REF!</v>
      </c>
      <c r="V711">
        <f>SUMPRODUCT((B711=[1]Sheet1!$B:$B)*(G711=[1]Sheet1!$G:$G))</f>
        <v>3</v>
      </c>
      <c r="W711" t="e">
        <f>VLOOKUP(G711,#REF!,4,0)</f>
        <v>#REF!</v>
      </c>
      <c r="X711" t="e">
        <f>VLOOKUP(G711,#REF!,5,0)</f>
        <v>#REF!</v>
      </c>
      <c r="Y711" t="e">
        <f>VLOOKUP(G711,#REF!,6,0)</f>
        <v>#REF!</v>
      </c>
      <c r="Z711">
        <f>SUMPRODUCT((B711='[2]各校各专业人数 （防止重复'!$D:$D)*(G711='[2]各校各专业人数 （防止重复'!$G:$G))</f>
        <v>1</v>
      </c>
    </row>
    <row r="712" ht="24" spans="1:26">
      <c r="A712">
        <f t="shared" si="104"/>
        <v>707</v>
      </c>
      <c r="B712" s="19" t="s">
        <v>444</v>
      </c>
      <c r="C712" s="19" t="s">
        <v>445</v>
      </c>
      <c r="D712" s="19" t="s">
        <v>32</v>
      </c>
      <c r="E712" s="19">
        <v>45</v>
      </c>
      <c r="F712" s="95" t="s">
        <v>475</v>
      </c>
      <c r="G712" s="256" t="s">
        <v>455</v>
      </c>
      <c r="H712" s="188"/>
      <c r="I712" s="230" t="s">
        <v>45</v>
      </c>
      <c r="J712" s="230">
        <v>2</v>
      </c>
      <c r="K712" s="230" t="s">
        <v>36</v>
      </c>
      <c r="L712" s="91" t="s">
        <v>46</v>
      </c>
      <c r="M712" s="19"/>
      <c r="T712" t="str">
        <f t="shared" si="100"/>
        <v>0220</v>
      </c>
      <c r="U712" t="e">
        <f>IF((G712=VLOOKUP(T712,#REF!,2,0)),1,0)</f>
        <v>#REF!</v>
      </c>
      <c r="V712">
        <f>SUMPRODUCT((B712=[1]Sheet1!$B:$B)*(G712=[1]Sheet1!$G:$G))</f>
        <v>4</v>
      </c>
      <c r="W712" t="e">
        <f>VLOOKUP(G712,#REF!,4,0)</f>
        <v>#REF!</v>
      </c>
      <c r="X712" t="e">
        <f>VLOOKUP(G712,#REF!,5,0)</f>
        <v>#REF!</v>
      </c>
      <c r="Y712" t="e">
        <f>VLOOKUP(G712,#REF!,6,0)</f>
        <v>#REF!</v>
      </c>
      <c r="Z712">
        <f>SUMPRODUCT((B712='[2]各校各专业人数 （防止重复'!$D:$D)*(G712='[2]各校各专业人数 （防止重复'!$G:$G))</f>
        <v>1</v>
      </c>
    </row>
    <row r="713" ht="24" spans="1:26">
      <c r="A713">
        <f t="shared" si="104"/>
        <v>708</v>
      </c>
      <c r="B713" s="19" t="s">
        <v>444</v>
      </c>
      <c r="C713" s="19" t="s">
        <v>445</v>
      </c>
      <c r="D713" s="19" t="s">
        <v>32</v>
      </c>
      <c r="E713" s="19">
        <v>46</v>
      </c>
      <c r="F713" s="95" t="s">
        <v>122</v>
      </c>
      <c r="G713" s="256" t="s">
        <v>75</v>
      </c>
      <c r="H713" s="188"/>
      <c r="I713" s="230" t="s">
        <v>45</v>
      </c>
      <c r="J713" s="230">
        <v>2</v>
      </c>
      <c r="K713" s="230" t="s">
        <v>36</v>
      </c>
      <c r="L713" s="91" t="s">
        <v>46</v>
      </c>
      <c r="M713" s="19"/>
      <c r="T713" t="str">
        <f t="shared" si="100"/>
        <v>0301</v>
      </c>
      <c r="U713" t="e">
        <f>IF((G713=VLOOKUP(T713,#REF!,2,0)),1,0)</f>
        <v>#REF!</v>
      </c>
      <c r="V713">
        <f>SUMPRODUCT((B713=[1]Sheet1!$B:$B)*(G713=[1]Sheet1!$G:$G))</f>
        <v>4</v>
      </c>
      <c r="W713" t="e">
        <f>VLOOKUP(G713,#REF!,4,0)</f>
        <v>#REF!</v>
      </c>
      <c r="X713" t="e">
        <f>VLOOKUP(G713,#REF!,5,0)</f>
        <v>#REF!</v>
      </c>
      <c r="Y713" t="e">
        <f>VLOOKUP(G713,#REF!,6,0)</f>
        <v>#REF!</v>
      </c>
      <c r="Z713">
        <f>SUMPRODUCT((B713='[2]各校各专业人数 （防止重复'!$D:$D)*(G713='[2]各校各专业人数 （防止重复'!$G:$G))</f>
        <v>1</v>
      </c>
    </row>
    <row r="714" ht="24" spans="1:26">
      <c r="A714">
        <f t="shared" si="104"/>
        <v>709</v>
      </c>
      <c r="B714" s="19" t="s">
        <v>444</v>
      </c>
      <c r="C714" s="19" t="s">
        <v>445</v>
      </c>
      <c r="D714" s="19" t="s">
        <v>32</v>
      </c>
      <c r="E714" s="19">
        <v>47</v>
      </c>
      <c r="F714" s="95" t="s">
        <v>53</v>
      </c>
      <c r="G714" s="256" t="s">
        <v>54</v>
      </c>
      <c r="H714" s="188"/>
      <c r="I714" s="230" t="s">
        <v>45</v>
      </c>
      <c r="J714" s="230">
        <v>2</v>
      </c>
      <c r="K714" s="230" t="s">
        <v>36</v>
      </c>
      <c r="L714" s="91" t="s">
        <v>46</v>
      </c>
      <c r="M714" s="19"/>
      <c r="T714" t="str">
        <f t="shared" si="100"/>
        <v>0319</v>
      </c>
      <c r="U714" t="e">
        <f>IF((G714=VLOOKUP(T714,#REF!,2,0)),1,0)</f>
        <v>#REF!</v>
      </c>
      <c r="V714">
        <f>SUMPRODUCT((B714=[1]Sheet1!$B:$B)*(G714=[1]Sheet1!$G:$G))</f>
        <v>2</v>
      </c>
      <c r="W714" t="e">
        <f>VLOOKUP(G714,#REF!,4,0)</f>
        <v>#REF!</v>
      </c>
      <c r="X714" t="e">
        <f>VLOOKUP(G714,#REF!,5,0)</f>
        <v>#REF!</v>
      </c>
      <c r="Y714" t="e">
        <f>VLOOKUP(G714,#REF!,6,0)</f>
        <v>#REF!</v>
      </c>
      <c r="Z714">
        <f>SUMPRODUCT((B714='[2]各校各专业人数 （防止重复'!$D:$D)*(G714='[2]各校各专业人数 （防止重复'!$G:$G))</f>
        <v>1</v>
      </c>
    </row>
    <row r="715" ht="24" spans="1:26">
      <c r="A715">
        <f t="shared" si="104"/>
        <v>710</v>
      </c>
      <c r="B715" s="19" t="s">
        <v>444</v>
      </c>
      <c r="C715" s="19" t="s">
        <v>445</v>
      </c>
      <c r="D715" s="19" t="s">
        <v>32</v>
      </c>
      <c r="E715" s="19">
        <v>48</v>
      </c>
      <c r="F715" s="95" t="s">
        <v>59</v>
      </c>
      <c r="G715" s="256" t="s">
        <v>60</v>
      </c>
      <c r="H715" s="188"/>
      <c r="I715" s="230" t="s">
        <v>45</v>
      </c>
      <c r="J715" s="230">
        <v>2</v>
      </c>
      <c r="K715" s="230" t="s">
        <v>36</v>
      </c>
      <c r="L715" s="91" t="s">
        <v>46</v>
      </c>
      <c r="M715" s="19"/>
      <c r="T715" t="str">
        <f t="shared" si="100"/>
        <v>0603</v>
      </c>
      <c r="U715" t="e">
        <f>IF((G715=VLOOKUP(T715,#REF!,2,0)),1,0)</f>
        <v>#REF!</v>
      </c>
      <c r="V715">
        <f>SUMPRODUCT((B715=[1]Sheet1!$B:$B)*(G715=[1]Sheet1!$G:$G))</f>
        <v>4</v>
      </c>
      <c r="W715" t="e">
        <f>VLOOKUP(G715,#REF!,4,0)</f>
        <v>#REF!</v>
      </c>
      <c r="X715" t="e">
        <f>VLOOKUP(G715,#REF!,5,0)</f>
        <v>#REF!</v>
      </c>
      <c r="Y715" t="e">
        <f>VLOOKUP(G715,#REF!,6,0)</f>
        <v>#REF!</v>
      </c>
      <c r="Z715">
        <f>SUMPRODUCT((B715='[2]各校各专业人数 （防止重复'!$D:$D)*(G715='[2]各校各专业人数 （防止重复'!$G:$G))</f>
        <v>1</v>
      </c>
    </row>
    <row r="716" ht="24" spans="1:26">
      <c r="A716">
        <f t="shared" si="104"/>
        <v>711</v>
      </c>
      <c r="B716" s="19" t="s">
        <v>444</v>
      </c>
      <c r="C716" s="19" t="s">
        <v>445</v>
      </c>
      <c r="D716" s="19" t="s">
        <v>32</v>
      </c>
      <c r="E716" s="19">
        <v>49</v>
      </c>
      <c r="F716" s="95" t="s">
        <v>174</v>
      </c>
      <c r="G716" s="256" t="s">
        <v>134</v>
      </c>
      <c r="H716" s="188"/>
      <c r="I716" s="230" t="s">
        <v>45</v>
      </c>
      <c r="J716" s="230">
        <v>2</v>
      </c>
      <c r="K716" s="230" t="s">
        <v>36</v>
      </c>
      <c r="L716" s="91" t="s">
        <v>46</v>
      </c>
      <c r="M716" s="19"/>
      <c r="T716" t="str">
        <f t="shared" si="100"/>
        <v>1420</v>
      </c>
      <c r="U716" t="e">
        <f>IF((G716=VLOOKUP(T716,#REF!,2,0)),1,0)</f>
        <v>#REF!</v>
      </c>
      <c r="V716">
        <f>SUMPRODUCT((B716=[1]Sheet1!$B:$B)*(G716=[1]Sheet1!$G:$G))</f>
        <v>3</v>
      </c>
      <c r="W716" t="e">
        <f>VLOOKUP(G716,#REF!,4,0)</f>
        <v>#REF!</v>
      </c>
      <c r="X716" t="e">
        <f>VLOOKUP(G716,#REF!,5,0)</f>
        <v>#REF!</v>
      </c>
      <c r="Y716" t="e">
        <f>VLOOKUP(G716,#REF!,6,0)</f>
        <v>#REF!</v>
      </c>
      <c r="Z716">
        <f>SUMPRODUCT((B716='[2]各校各专业人数 （防止重复'!$D:$D)*(G716='[2]各校各专业人数 （防止重复'!$G:$G))</f>
        <v>1</v>
      </c>
    </row>
    <row r="717" ht="24" spans="1:26">
      <c r="A717">
        <f t="shared" ref="A717:A726" si="105">ROW()-5</f>
        <v>712</v>
      </c>
      <c r="B717" s="19" t="s">
        <v>444</v>
      </c>
      <c r="C717" s="19" t="s">
        <v>445</v>
      </c>
      <c r="D717" s="19" t="s">
        <v>32</v>
      </c>
      <c r="E717" s="19">
        <v>50</v>
      </c>
      <c r="F717" s="95" t="s">
        <v>55</v>
      </c>
      <c r="G717" s="256" t="s">
        <v>56</v>
      </c>
      <c r="H717" s="188"/>
      <c r="I717" s="230" t="s">
        <v>45</v>
      </c>
      <c r="J717" s="230">
        <v>2</v>
      </c>
      <c r="K717" s="230" t="s">
        <v>36</v>
      </c>
      <c r="L717" s="91" t="s">
        <v>46</v>
      </c>
      <c r="M717" s="19"/>
      <c r="T717" t="str">
        <f t="shared" si="100"/>
        <v>0403</v>
      </c>
      <c r="U717" t="e">
        <f>IF((G717=VLOOKUP(T717,#REF!,2,0)),1,0)</f>
        <v>#REF!</v>
      </c>
      <c r="V717">
        <f>SUMPRODUCT((B717=[1]Sheet1!$B:$B)*(G717=[1]Sheet1!$G:$G))</f>
        <v>3</v>
      </c>
      <c r="W717" t="e">
        <f>VLOOKUP(G717,#REF!,4,0)</f>
        <v>#REF!</v>
      </c>
      <c r="X717" t="e">
        <f>VLOOKUP(G717,#REF!,5,0)</f>
        <v>#REF!</v>
      </c>
      <c r="Y717" t="e">
        <f>VLOOKUP(G717,#REF!,6,0)</f>
        <v>#REF!</v>
      </c>
      <c r="Z717">
        <f>SUMPRODUCT((B717='[2]各校各专业人数 （防止重复'!$D:$D)*(G717='[2]各校各专业人数 （防止重复'!$G:$G))</f>
        <v>1</v>
      </c>
    </row>
    <row r="718" ht="24" spans="1:26">
      <c r="A718">
        <f t="shared" si="105"/>
        <v>713</v>
      </c>
      <c r="B718" s="19" t="s">
        <v>444</v>
      </c>
      <c r="C718" s="19" t="s">
        <v>445</v>
      </c>
      <c r="D718" s="19" t="s">
        <v>32</v>
      </c>
      <c r="E718" s="19">
        <v>51</v>
      </c>
      <c r="F718" s="95" t="s">
        <v>476</v>
      </c>
      <c r="G718" s="256" t="s">
        <v>183</v>
      </c>
      <c r="H718" s="188"/>
      <c r="I718" s="230" t="s">
        <v>45</v>
      </c>
      <c r="J718" s="230">
        <v>2</v>
      </c>
      <c r="K718" s="230" t="s">
        <v>36</v>
      </c>
      <c r="L718" s="91" t="s">
        <v>46</v>
      </c>
      <c r="M718" s="19"/>
      <c r="T718" t="str">
        <f t="shared" si="100"/>
        <v>0405</v>
      </c>
      <c r="U718" t="e">
        <f>IF((G718=VLOOKUP(T718,#REF!,2,0)),1,0)</f>
        <v>#REF!</v>
      </c>
      <c r="V718">
        <f>SUMPRODUCT((B718=[1]Sheet1!$B:$B)*(G718=[1]Sheet1!$G:$G))</f>
        <v>4</v>
      </c>
      <c r="W718" t="e">
        <f>VLOOKUP(G718,#REF!,4,0)</f>
        <v>#REF!</v>
      </c>
      <c r="X718" t="e">
        <f>VLOOKUP(G718,#REF!,5,0)</f>
        <v>#REF!</v>
      </c>
      <c r="Y718" t="e">
        <f>VLOOKUP(G718,#REF!,6,0)</f>
        <v>#REF!</v>
      </c>
      <c r="Z718">
        <f>SUMPRODUCT((B718='[2]各校各专业人数 （防止重复'!$D:$D)*(G718='[2]各校各专业人数 （防止重复'!$G:$G))</f>
        <v>1</v>
      </c>
    </row>
    <row r="719" ht="24" spans="1:26">
      <c r="A719">
        <f t="shared" si="105"/>
        <v>714</v>
      </c>
      <c r="B719" s="19" t="s">
        <v>444</v>
      </c>
      <c r="C719" s="19" t="s">
        <v>445</v>
      </c>
      <c r="D719" s="19" t="s">
        <v>32</v>
      </c>
      <c r="E719" s="19">
        <v>52</v>
      </c>
      <c r="F719" s="95" t="s">
        <v>124</v>
      </c>
      <c r="G719" s="256" t="s">
        <v>83</v>
      </c>
      <c r="H719" s="188"/>
      <c r="I719" s="230" t="s">
        <v>45</v>
      </c>
      <c r="J719" s="230">
        <v>2</v>
      </c>
      <c r="K719" s="230" t="s">
        <v>36</v>
      </c>
      <c r="L719" s="91" t="s">
        <v>46</v>
      </c>
      <c r="M719" s="19"/>
      <c r="T719" t="str">
        <f t="shared" si="100"/>
        <v>0435</v>
      </c>
      <c r="U719" t="e">
        <f>IF((G719=VLOOKUP(T719,#REF!,2,0)),1,0)</f>
        <v>#REF!</v>
      </c>
      <c r="V719">
        <f>SUMPRODUCT((B719=[1]Sheet1!$B:$B)*(G719=[1]Sheet1!$G:$G))</f>
        <v>3</v>
      </c>
      <c r="W719" t="e">
        <f>VLOOKUP(G719,#REF!,4,0)</f>
        <v>#REF!</v>
      </c>
      <c r="X719" t="e">
        <f>VLOOKUP(G719,#REF!,5,0)</f>
        <v>#REF!</v>
      </c>
      <c r="Y719" t="e">
        <f>VLOOKUP(G719,#REF!,6,0)</f>
        <v>#REF!</v>
      </c>
      <c r="Z719">
        <f>SUMPRODUCT((B719='[2]各校各专业人数 （防止重复'!$D:$D)*(G719='[2]各校各专业人数 （防止重复'!$G:$G))</f>
        <v>1</v>
      </c>
    </row>
    <row r="720" ht="24" spans="1:26">
      <c r="A720">
        <f t="shared" si="105"/>
        <v>715</v>
      </c>
      <c r="B720" s="19" t="s">
        <v>444</v>
      </c>
      <c r="C720" s="19" t="s">
        <v>445</v>
      </c>
      <c r="D720" s="19" t="s">
        <v>32</v>
      </c>
      <c r="E720" s="19">
        <v>53</v>
      </c>
      <c r="F720" s="95" t="s">
        <v>477</v>
      </c>
      <c r="G720" s="256" t="s">
        <v>459</v>
      </c>
      <c r="H720" s="188"/>
      <c r="I720" s="230" t="s">
        <v>45</v>
      </c>
      <c r="J720" s="230">
        <v>2</v>
      </c>
      <c r="K720" s="230" t="s">
        <v>36</v>
      </c>
      <c r="L720" s="91" t="s">
        <v>46</v>
      </c>
      <c r="M720" s="19"/>
      <c r="T720" t="str">
        <f t="shared" si="100"/>
        <v>0436</v>
      </c>
      <c r="U720" t="e">
        <f>IF((G720=VLOOKUP(T720,#REF!,2,0)),1,0)</f>
        <v>#REF!</v>
      </c>
      <c r="V720">
        <f>SUMPRODUCT((B720=[1]Sheet1!$B:$B)*(G720=[1]Sheet1!$G:$G))</f>
        <v>3</v>
      </c>
      <c r="W720" t="e">
        <f>VLOOKUP(G720,#REF!,4,0)</f>
        <v>#REF!</v>
      </c>
      <c r="X720" t="e">
        <f>VLOOKUP(G720,#REF!,5,0)</f>
        <v>#REF!</v>
      </c>
      <c r="Y720" t="e">
        <f>VLOOKUP(G720,#REF!,6,0)</f>
        <v>#REF!</v>
      </c>
      <c r="Z720">
        <f>SUMPRODUCT((B720='[2]各校各专业人数 （防止重复'!$D:$D)*(G720='[2]各校各专业人数 （防止重复'!$G:$G))</f>
        <v>1</v>
      </c>
    </row>
    <row r="721" ht="24" spans="1:26">
      <c r="A721">
        <f t="shared" si="105"/>
        <v>716</v>
      </c>
      <c r="B721" s="19" t="s">
        <v>444</v>
      </c>
      <c r="C721" s="19" t="s">
        <v>445</v>
      </c>
      <c r="D721" s="19" t="s">
        <v>32</v>
      </c>
      <c r="E721" s="19">
        <v>54</v>
      </c>
      <c r="F721" s="95" t="s">
        <v>478</v>
      </c>
      <c r="G721" s="256" t="s">
        <v>181</v>
      </c>
      <c r="H721" s="188"/>
      <c r="I721" s="230" t="s">
        <v>45</v>
      </c>
      <c r="J721" s="230">
        <v>2</v>
      </c>
      <c r="K721" s="230" t="s">
        <v>36</v>
      </c>
      <c r="L721" s="91" t="s">
        <v>46</v>
      </c>
      <c r="M721" s="19"/>
      <c r="T721" t="str">
        <f t="shared" si="100"/>
        <v>0444</v>
      </c>
      <c r="U721" t="e">
        <f>IF((G721=VLOOKUP(T721,#REF!,2,0)),1,0)</f>
        <v>#REF!</v>
      </c>
      <c r="V721">
        <f>SUMPRODUCT((B721=[1]Sheet1!$B:$B)*(G721=[1]Sheet1!$G:$G))</f>
        <v>3</v>
      </c>
      <c r="W721" t="e">
        <f>VLOOKUP(G721,#REF!,4,0)</f>
        <v>#REF!</v>
      </c>
      <c r="X721" t="e">
        <f>VLOOKUP(G721,#REF!,5,0)</f>
        <v>#REF!</v>
      </c>
      <c r="Y721" t="e">
        <f>VLOOKUP(G721,#REF!,6,0)</f>
        <v>#REF!</v>
      </c>
      <c r="Z721">
        <f>SUMPRODUCT((B721='[2]各校各专业人数 （防止重复'!$D:$D)*(G721='[2]各校各专业人数 （防止重复'!$G:$G))</f>
        <v>1</v>
      </c>
    </row>
    <row r="722" ht="24" spans="1:26">
      <c r="A722">
        <f t="shared" si="105"/>
        <v>717</v>
      </c>
      <c r="B722" s="19" t="s">
        <v>444</v>
      </c>
      <c r="C722" s="19" t="s">
        <v>445</v>
      </c>
      <c r="D722" s="19" t="s">
        <v>32</v>
      </c>
      <c r="E722" s="19">
        <v>55</v>
      </c>
      <c r="F722" s="95" t="s">
        <v>114</v>
      </c>
      <c r="G722" s="256" t="s">
        <v>87</v>
      </c>
      <c r="H722" s="188"/>
      <c r="I722" s="230" t="s">
        <v>45</v>
      </c>
      <c r="J722" s="230">
        <v>2</v>
      </c>
      <c r="K722" s="230" t="s">
        <v>36</v>
      </c>
      <c r="L722" s="91" t="s">
        <v>46</v>
      </c>
      <c r="M722" s="19"/>
      <c r="T722" t="str">
        <f t="shared" si="100"/>
        <v>0501</v>
      </c>
      <c r="U722" t="e">
        <f>IF((G722=VLOOKUP(T722,#REF!,2,0)),1,0)</f>
        <v>#REF!</v>
      </c>
      <c r="V722">
        <f>SUMPRODUCT((B722=[1]Sheet1!$B:$B)*(G722=[1]Sheet1!$G:$G))</f>
        <v>3</v>
      </c>
      <c r="W722" t="e">
        <f>VLOOKUP(G722,#REF!,4,0)</f>
        <v>#REF!</v>
      </c>
      <c r="X722" t="e">
        <f>VLOOKUP(G722,#REF!,5,0)</f>
        <v>#REF!</v>
      </c>
      <c r="Y722" t="e">
        <f>VLOOKUP(G722,#REF!,6,0)</f>
        <v>#REF!</v>
      </c>
      <c r="Z722">
        <f>SUMPRODUCT((B722='[2]各校各专业人数 （防止重复'!$D:$D)*(G722='[2]各校各专业人数 （防止重复'!$G:$G))</f>
        <v>1</v>
      </c>
    </row>
    <row r="723" ht="24" spans="1:26">
      <c r="A723">
        <f t="shared" si="105"/>
        <v>718</v>
      </c>
      <c r="B723" s="19" t="s">
        <v>444</v>
      </c>
      <c r="C723" s="19" t="s">
        <v>445</v>
      </c>
      <c r="D723" s="19" t="s">
        <v>32</v>
      </c>
      <c r="E723" s="19">
        <v>56</v>
      </c>
      <c r="F723" s="95" t="s">
        <v>209</v>
      </c>
      <c r="G723" s="256" t="s">
        <v>89</v>
      </c>
      <c r="H723" s="188"/>
      <c r="I723" s="230" t="s">
        <v>45</v>
      </c>
      <c r="J723" s="230">
        <v>2</v>
      </c>
      <c r="K723" s="230" t="s">
        <v>36</v>
      </c>
      <c r="L723" s="91" t="s">
        <v>46</v>
      </c>
      <c r="M723" s="19"/>
      <c r="T723" t="str">
        <f t="shared" si="100"/>
        <v>0503</v>
      </c>
      <c r="U723" t="e">
        <f>IF((G723=VLOOKUP(T723,#REF!,2,0)),1,0)</f>
        <v>#REF!</v>
      </c>
      <c r="V723">
        <f>SUMPRODUCT((B723=[1]Sheet1!$B:$B)*(G723=[1]Sheet1!$G:$G))</f>
        <v>3</v>
      </c>
      <c r="W723" t="e">
        <f>VLOOKUP(G723,#REF!,4,0)</f>
        <v>#REF!</v>
      </c>
      <c r="X723" t="e">
        <f>VLOOKUP(G723,#REF!,5,0)</f>
        <v>#REF!</v>
      </c>
      <c r="Y723" t="e">
        <f>VLOOKUP(G723,#REF!,6,0)</f>
        <v>#REF!</v>
      </c>
      <c r="Z723">
        <f>SUMPRODUCT((B723='[2]各校各专业人数 （防止重复'!$D:$D)*(G723='[2]各校各专业人数 （防止重复'!$G:$G))</f>
        <v>1</v>
      </c>
    </row>
    <row r="724" ht="24" spans="1:26">
      <c r="A724">
        <f t="shared" si="105"/>
        <v>719</v>
      </c>
      <c r="B724" s="19" t="s">
        <v>444</v>
      </c>
      <c r="C724" s="19" t="s">
        <v>445</v>
      </c>
      <c r="D724" s="19" t="s">
        <v>32</v>
      </c>
      <c r="E724" s="19">
        <v>57</v>
      </c>
      <c r="F724" s="95" t="s">
        <v>381</v>
      </c>
      <c r="G724" s="256" t="s">
        <v>91</v>
      </c>
      <c r="H724" s="188"/>
      <c r="I724" s="230" t="s">
        <v>45</v>
      </c>
      <c r="J724" s="230">
        <v>2</v>
      </c>
      <c r="K724" s="230" t="s">
        <v>36</v>
      </c>
      <c r="L724" s="91" t="s">
        <v>46</v>
      </c>
      <c r="M724" s="19"/>
      <c r="T724" t="str">
        <f t="shared" si="100"/>
        <v>0507</v>
      </c>
      <c r="U724" t="e">
        <f>IF((G724=VLOOKUP(T724,#REF!,2,0)),1,0)</f>
        <v>#REF!</v>
      </c>
      <c r="V724">
        <f>SUMPRODUCT((B724=[1]Sheet1!$B:$B)*(G724=[1]Sheet1!$G:$G))</f>
        <v>3</v>
      </c>
      <c r="W724" t="e">
        <f>VLOOKUP(G724,#REF!,4,0)</f>
        <v>#REF!</v>
      </c>
      <c r="X724" t="e">
        <f>VLOOKUP(G724,#REF!,5,0)</f>
        <v>#REF!</v>
      </c>
      <c r="Y724" t="e">
        <f>VLOOKUP(G724,#REF!,6,0)</f>
        <v>#REF!</v>
      </c>
      <c r="Z724">
        <f>SUMPRODUCT((B724='[2]各校各专业人数 （防止重复'!$D:$D)*(G724='[2]各校各专业人数 （防止重复'!$G:$G))</f>
        <v>1</v>
      </c>
    </row>
    <row r="725" ht="24" spans="1:26">
      <c r="A725">
        <f t="shared" si="105"/>
        <v>720</v>
      </c>
      <c r="B725" s="19" t="s">
        <v>444</v>
      </c>
      <c r="C725" s="19" t="s">
        <v>445</v>
      </c>
      <c r="D725" s="19" t="s">
        <v>32</v>
      </c>
      <c r="E725" s="19">
        <v>58</v>
      </c>
      <c r="F725" s="95" t="s">
        <v>353</v>
      </c>
      <c r="G725" s="256" t="s">
        <v>93</v>
      </c>
      <c r="H725" s="188"/>
      <c r="I725" s="230" t="s">
        <v>45</v>
      </c>
      <c r="J725" s="230">
        <v>2</v>
      </c>
      <c r="K725" s="230" t="s">
        <v>36</v>
      </c>
      <c r="L725" s="91" t="s">
        <v>46</v>
      </c>
      <c r="M725" s="19"/>
      <c r="T725" t="str">
        <f t="shared" si="100"/>
        <v>0508</v>
      </c>
      <c r="U725" t="e">
        <f>IF((G725=VLOOKUP(T725,#REF!,2,0)),1,0)</f>
        <v>#REF!</v>
      </c>
      <c r="V725">
        <f>SUMPRODUCT((B725=[1]Sheet1!$B:$B)*(G725=[1]Sheet1!$G:$G))</f>
        <v>3</v>
      </c>
      <c r="W725" t="e">
        <f>VLOOKUP(G725,#REF!,4,0)</f>
        <v>#REF!</v>
      </c>
      <c r="X725" t="e">
        <f>VLOOKUP(G725,#REF!,5,0)</f>
        <v>#REF!</v>
      </c>
      <c r="Y725" t="e">
        <f>VLOOKUP(G725,#REF!,6,0)</f>
        <v>#REF!</v>
      </c>
      <c r="Z725">
        <f>SUMPRODUCT((B725='[2]各校各专业人数 （防止重复'!$D:$D)*(G725='[2]各校各专业人数 （防止重复'!$G:$G))</f>
        <v>1</v>
      </c>
    </row>
    <row r="726" ht="24" spans="1:26">
      <c r="A726">
        <f t="shared" si="105"/>
        <v>721</v>
      </c>
      <c r="B726" s="19" t="s">
        <v>444</v>
      </c>
      <c r="C726" s="19" t="s">
        <v>445</v>
      </c>
      <c r="D726" s="19" t="s">
        <v>32</v>
      </c>
      <c r="E726" s="19">
        <v>59</v>
      </c>
      <c r="F726" s="95" t="s">
        <v>479</v>
      </c>
      <c r="G726" s="256" t="s">
        <v>463</v>
      </c>
      <c r="H726" s="188"/>
      <c r="I726" s="230" t="s">
        <v>45</v>
      </c>
      <c r="J726" s="230">
        <v>2</v>
      </c>
      <c r="K726" s="230" t="s">
        <v>36</v>
      </c>
      <c r="L726" s="91" t="s">
        <v>46</v>
      </c>
      <c r="M726" s="19"/>
      <c r="T726" t="str">
        <f t="shared" si="100"/>
        <v>0711</v>
      </c>
      <c r="U726" t="e">
        <f>IF((G726=VLOOKUP(T726,#REF!,2,0)),1,0)</f>
        <v>#REF!</v>
      </c>
      <c r="V726">
        <f>SUMPRODUCT((B726=[1]Sheet1!$B:$B)*(G726=[1]Sheet1!$G:$G))</f>
        <v>5</v>
      </c>
      <c r="W726" t="e">
        <f>VLOOKUP(G726,#REF!,4,0)</f>
        <v>#REF!</v>
      </c>
      <c r="X726" t="e">
        <f>VLOOKUP(G726,#REF!,5,0)</f>
        <v>#REF!</v>
      </c>
      <c r="Y726" t="e">
        <f>VLOOKUP(G726,#REF!,6,0)</f>
        <v>#REF!</v>
      </c>
      <c r="Z726">
        <f>SUMPRODUCT((B726='[2]各校各专业人数 （防止重复'!$D:$D)*(G726='[2]各校各专业人数 （防止重复'!$G:$G))</f>
        <v>1</v>
      </c>
    </row>
    <row r="727" ht="24" spans="1:26">
      <c r="A727">
        <f t="shared" ref="A727:A736" si="106">ROW()-5</f>
        <v>722</v>
      </c>
      <c r="B727" s="19" t="s">
        <v>444</v>
      </c>
      <c r="C727" s="19" t="s">
        <v>445</v>
      </c>
      <c r="D727" s="19" t="s">
        <v>32</v>
      </c>
      <c r="E727" s="19">
        <v>60</v>
      </c>
      <c r="F727" s="95" t="s">
        <v>480</v>
      </c>
      <c r="G727" s="256" t="s">
        <v>481</v>
      </c>
      <c r="H727" s="188"/>
      <c r="I727" s="230" t="s">
        <v>45</v>
      </c>
      <c r="J727" s="230">
        <v>2</v>
      </c>
      <c r="K727" s="230" t="s">
        <v>36</v>
      </c>
      <c r="L727" s="91" t="s">
        <v>46</v>
      </c>
      <c r="M727" s="19"/>
      <c r="T727" t="str">
        <f t="shared" si="100"/>
        <v>1101</v>
      </c>
      <c r="U727" t="e">
        <f>IF((G727=VLOOKUP(T727,#REF!,2,0)),1,0)</f>
        <v>#REF!</v>
      </c>
      <c r="V727">
        <f>SUMPRODUCT((B727=[1]Sheet1!$B:$B)*(G727=[1]Sheet1!$G:$G))</f>
        <v>2</v>
      </c>
      <c r="W727" t="e">
        <f>VLOOKUP(G727,#REF!,4,0)</f>
        <v>#REF!</v>
      </c>
      <c r="X727" t="e">
        <f>VLOOKUP(G727,#REF!,5,0)</f>
        <v>#REF!</v>
      </c>
      <c r="Y727" t="e">
        <f>VLOOKUP(G727,#REF!,6,0)</f>
        <v>#REF!</v>
      </c>
      <c r="Z727">
        <f>SUMPRODUCT((B727='[2]各校各专业人数 （防止重复'!$D:$D)*(G727='[2]各校各专业人数 （防止重复'!$G:$G))</f>
        <v>1</v>
      </c>
    </row>
    <row r="728" ht="24" spans="1:26">
      <c r="A728">
        <f t="shared" si="106"/>
        <v>723</v>
      </c>
      <c r="B728" s="19" t="s">
        <v>444</v>
      </c>
      <c r="C728" s="19" t="s">
        <v>445</v>
      </c>
      <c r="D728" s="19" t="s">
        <v>32</v>
      </c>
      <c r="E728" s="19">
        <v>61</v>
      </c>
      <c r="F728" s="95" t="s">
        <v>61</v>
      </c>
      <c r="G728" s="256" t="s">
        <v>62</v>
      </c>
      <c r="H728" s="188"/>
      <c r="I728" s="230" t="s">
        <v>45</v>
      </c>
      <c r="J728" s="230">
        <v>2</v>
      </c>
      <c r="K728" s="230" t="s">
        <v>36</v>
      </c>
      <c r="L728" s="91" t="s">
        <v>46</v>
      </c>
      <c r="M728" s="19"/>
      <c r="T728" t="str">
        <f t="shared" si="100"/>
        <v>1102</v>
      </c>
      <c r="U728" t="e">
        <f>IF((G728=VLOOKUP(T728,#REF!,2,0)),1,0)</f>
        <v>#REF!</v>
      </c>
      <c r="V728">
        <f>SUMPRODUCT((B728=[1]Sheet1!$B:$B)*(G728=[1]Sheet1!$G:$G))</f>
        <v>3</v>
      </c>
      <c r="W728" t="e">
        <f>VLOOKUP(G728,#REF!,4,0)</f>
        <v>#REF!</v>
      </c>
      <c r="X728" t="e">
        <f>VLOOKUP(G728,#REF!,5,0)</f>
        <v>#REF!</v>
      </c>
      <c r="Y728" t="e">
        <f>VLOOKUP(G728,#REF!,6,0)</f>
        <v>#REF!</v>
      </c>
      <c r="Z728">
        <f>SUMPRODUCT((B728='[2]各校各专业人数 （防止重复'!$D:$D)*(G728='[2]各校各专业人数 （防止重复'!$G:$G))</f>
        <v>1</v>
      </c>
    </row>
    <row r="729" ht="24" spans="1:26">
      <c r="A729">
        <f t="shared" si="106"/>
        <v>724</v>
      </c>
      <c r="B729" s="19" t="s">
        <v>444</v>
      </c>
      <c r="C729" s="19" t="s">
        <v>445</v>
      </c>
      <c r="D729" s="19" t="s">
        <v>32</v>
      </c>
      <c r="E729" s="19">
        <v>62</v>
      </c>
      <c r="F729" s="95" t="s">
        <v>482</v>
      </c>
      <c r="G729" s="256" t="s">
        <v>466</v>
      </c>
      <c r="H729" s="188"/>
      <c r="I729" s="230" t="s">
        <v>45</v>
      </c>
      <c r="J729" s="230">
        <v>2</v>
      </c>
      <c r="K729" s="230" t="s">
        <v>36</v>
      </c>
      <c r="L729" s="91" t="s">
        <v>46</v>
      </c>
      <c r="M729" s="19"/>
      <c r="T729" t="str">
        <f t="shared" si="100"/>
        <v>1103</v>
      </c>
      <c r="U729" t="e">
        <f>IF((G729=VLOOKUP(T729,#REF!,2,0)),1,0)</f>
        <v>#REF!</v>
      </c>
      <c r="V729">
        <f>SUMPRODUCT((B729=[1]Sheet1!$B:$B)*(G729=[1]Sheet1!$G:$G))</f>
        <v>4</v>
      </c>
      <c r="W729" t="e">
        <f>VLOOKUP(G729,#REF!,4,0)</f>
        <v>#REF!</v>
      </c>
      <c r="X729" t="e">
        <f>VLOOKUP(G729,#REF!,5,0)</f>
        <v>#REF!</v>
      </c>
      <c r="Y729" t="e">
        <f>VLOOKUP(G729,#REF!,6,0)</f>
        <v>#REF!</v>
      </c>
      <c r="Z729">
        <f>SUMPRODUCT((B729='[2]各校各专业人数 （防止重复'!$D:$D)*(G729='[2]各校各专业人数 （防止重复'!$G:$G))</f>
        <v>1</v>
      </c>
    </row>
    <row r="730" ht="24" spans="1:26">
      <c r="A730">
        <f t="shared" si="106"/>
        <v>725</v>
      </c>
      <c r="B730" s="19" t="s">
        <v>444</v>
      </c>
      <c r="C730" s="19" t="s">
        <v>445</v>
      </c>
      <c r="D730" s="19" t="s">
        <v>32</v>
      </c>
      <c r="E730" s="19">
        <v>63</v>
      </c>
      <c r="F730" s="95" t="s">
        <v>483</v>
      </c>
      <c r="G730" s="256" t="s">
        <v>468</v>
      </c>
      <c r="H730" s="188"/>
      <c r="I730" s="230" t="s">
        <v>45</v>
      </c>
      <c r="J730" s="230">
        <v>2</v>
      </c>
      <c r="K730" s="230" t="s">
        <v>36</v>
      </c>
      <c r="L730" s="91" t="s">
        <v>46</v>
      </c>
      <c r="M730" s="19"/>
      <c r="T730" t="str">
        <f t="shared" si="100"/>
        <v>1106</v>
      </c>
      <c r="U730" t="e">
        <f>IF((G730=VLOOKUP(T730,#REF!,2,0)),1,0)</f>
        <v>#REF!</v>
      </c>
      <c r="V730">
        <f>SUMPRODUCT((B730=[1]Sheet1!$B:$B)*(G730=[1]Sheet1!$G:$G))</f>
        <v>3</v>
      </c>
      <c r="W730" t="e">
        <f>VLOOKUP(G730,#REF!,4,0)</f>
        <v>#REF!</v>
      </c>
      <c r="X730" t="e">
        <f>VLOOKUP(G730,#REF!,5,0)</f>
        <v>#REF!</v>
      </c>
      <c r="Y730" t="e">
        <f>VLOOKUP(G730,#REF!,6,0)</f>
        <v>#REF!</v>
      </c>
      <c r="Z730">
        <f>SUMPRODUCT((B730='[2]各校各专业人数 （防止重复'!$D:$D)*(G730='[2]各校各专业人数 （防止重复'!$G:$G))</f>
        <v>1</v>
      </c>
    </row>
    <row r="731" spans="1:26">
      <c r="A731">
        <f t="shared" si="106"/>
        <v>726</v>
      </c>
      <c r="B731" s="19" t="s">
        <v>444</v>
      </c>
      <c r="C731" s="19" t="s">
        <v>445</v>
      </c>
      <c r="D731" s="19" t="s">
        <v>32</v>
      </c>
      <c r="E731" s="19">
        <v>64</v>
      </c>
      <c r="F731" s="95" t="s">
        <v>122</v>
      </c>
      <c r="G731" s="256" t="s">
        <v>75</v>
      </c>
      <c r="H731" s="188"/>
      <c r="I731" s="230" t="s">
        <v>45</v>
      </c>
      <c r="J731" s="230">
        <v>3</v>
      </c>
      <c r="K731" s="230" t="s">
        <v>36</v>
      </c>
      <c r="L731" s="91" t="s">
        <v>110</v>
      </c>
      <c r="M731" s="19"/>
      <c r="T731" t="str">
        <f t="shared" si="100"/>
        <v>0301</v>
      </c>
      <c r="U731" t="e">
        <f>IF((G731=VLOOKUP(T731,#REF!,2,0)),1,0)</f>
        <v>#REF!</v>
      </c>
      <c r="V731">
        <f>SUMPRODUCT((B731=[1]Sheet1!$B:$B)*(G731=[1]Sheet1!$G:$G))</f>
        <v>4</v>
      </c>
      <c r="W731" t="e">
        <f>VLOOKUP(G731,#REF!,4,0)</f>
        <v>#REF!</v>
      </c>
      <c r="X731" t="e">
        <f>VLOOKUP(G731,#REF!,5,0)</f>
        <v>#REF!</v>
      </c>
      <c r="Y731" t="e">
        <f>VLOOKUP(G731,#REF!,6,0)</f>
        <v>#REF!</v>
      </c>
      <c r="Z731">
        <f>SUMPRODUCT((B731='[2]各校各专业人数 （防止重复'!$D:$D)*(G731='[2]各校各专业人数 （防止重复'!$G:$G))</f>
        <v>1</v>
      </c>
    </row>
    <row r="732" spans="1:26">
      <c r="A732">
        <f t="shared" si="106"/>
        <v>727</v>
      </c>
      <c r="B732" s="19" t="s">
        <v>444</v>
      </c>
      <c r="C732" s="19" t="s">
        <v>445</v>
      </c>
      <c r="D732" s="19" t="s">
        <v>32</v>
      </c>
      <c r="E732" s="19">
        <v>65</v>
      </c>
      <c r="F732" s="95" t="s">
        <v>53</v>
      </c>
      <c r="G732" s="256" t="s">
        <v>54</v>
      </c>
      <c r="H732" s="188"/>
      <c r="I732" s="230" t="s">
        <v>45</v>
      </c>
      <c r="J732" s="230">
        <v>3</v>
      </c>
      <c r="K732" s="230" t="s">
        <v>36</v>
      </c>
      <c r="L732" s="91" t="s">
        <v>110</v>
      </c>
      <c r="M732" s="19"/>
      <c r="T732" t="str">
        <f t="shared" ref="T732:T795" si="107">MID(F732,1,4)</f>
        <v>0319</v>
      </c>
      <c r="U732" t="e">
        <f>IF((G732=VLOOKUP(T732,#REF!,2,0)),1,0)</f>
        <v>#REF!</v>
      </c>
      <c r="V732">
        <f>SUMPRODUCT((B732=[1]Sheet1!$B:$B)*(G732=[1]Sheet1!$G:$G))</f>
        <v>2</v>
      </c>
      <c r="W732" t="e">
        <f>VLOOKUP(G732,#REF!,4,0)</f>
        <v>#REF!</v>
      </c>
      <c r="X732" t="e">
        <f>VLOOKUP(G732,#REF!,5,0)</f>
        <v>#REF!</v>
      </c>
      <c r="Y732" t="e">
        <f>VLOOKUP(G732,#REF!,6,0)</f>
        <v>#REF!</v>
      </c>
      <c r="Z732">
        <f>SUMPRODUCT((B732='[2]各校各专业人数 （防止重复'!$D:$D)*(G732='[2]各校各专业人数 （防止重复'!$G:$G))</f>
        <v>1</v>
      </c>
    </row>
    <row r="733" spans="1:26">
      <c r="A733">
        <f t="shared" si="106"/>
        <v>728</v>
      </c>
      <c r="B733" s="19" t="s">
        <v>444</v>
      </c>
      <c r="C733" s="19" t="s">
        <v>445</v>
      </c>
      <c r="D733" s="19" t="s">
        <v>32</v>
      </c>
      <c r="E733" s="19">
        <v>66</v>
      </c>
      <c r="F733" s="95" t="s">
        <v>59</v>
      </c>
      <c r="G733" s="256" t="s">
        <v>60</v>
      </c>
      <c r="H733" s="96" t="s">
        <v>484</v>
      </c>
      <c r="I733" s="230" t="s">
        <v>45</v>
      </c>
      <c r="J733" s="230">
        <v>3</v>
      </c>
      <c r="K733" s="230" t="s">
        <v>36</v>
      </c>
      <c r="L733" s="91" t="s">
        <v>110</v>
      </c>
      <c r="M733" s="19"/>
      <c r="T733" t="str">
        <f t="shared" si="107"/>
        <v>0603</v>
      </c>
      <c r="U733" t="e">
        <f>IF((G733=VLOOKUP(T733,#REF!,2,0)),1,0)</f>
        <v>#REF!</v>
      </c>
      <c r="V733">
        <f>SUMPRODUCT((B733=[1]Sheet1!$B:$B)*(G733=[1]Sheet1!$G:$G))</f>
        <v>4</v>
      </c>
      <c r="W733" t="e">
        <f>VLOOKUP(G733,#REF!,4,0)</f>
        <v>#REF!</v>
      </c>
      <c r="X733" t="e">
        <f>VLOOKUP(G733,#REF!,5,0)</f>
        <v>#REF!</v>
      </c>
      <c r="Y733" t="e">
        <f>VLOOKUP(G733,#REF!,6,0)</f>
        <v>#REF!</v>
      </c>
      <c r="Z733">
        <f>SUMPRODUCT((B733='[2]各校各专业人数 （防止重复'!$D:$D)*(G733='[2]各校各专业人数 （防止重复'!$G:$G))</f>
        <v>1</v>
      </c>
    </row>
    <row r="734" spans="1:26">
      <c r="A734">
        <f t="shared" si="106"/>
        <v>729</v>
      </c>
      <c r="B734" s="19" t="s">
        <v>444</v>
      </c>
      <c r="C734" s="19" t="s">
        <v>445</v>
      </c>
      <c r="D734" s="19" t="s">
        <v>32</v>
      </c>
      <c r="E734" s="19">
        <v>67</v>
      </c>
      <c r="F734" s="95" t="s">
        <v>124</v>
      </c>
      <c r="G734" s="256" t="s">
        <v>83</v>
      </c>
      <c r="H734" s="188"/>
      <c r="I734" s="230" t="s">
        <v>45</v>
      </c>
      <c r="J734" s="230">
        <v>3</v>
      </c>
      <c r="K734" s="230" t="s">
        <v>36</v>
      </c>
      <c r="L734" s="91" t="s">
        <v>110</v>
      </c>
      <c r="M734" s="19"/>
      <c r="T734" t="str">
        <f t="shared" si="107"/>
        <v>0435</v>
      </c>
      <c r="U734" t="e">
        <f>IF((G734=VLOOKUP(T734,#REF!,2,0)),1,0)</f>
        <v>#REF!</v>
      </c>
      <c r="V734">
        <f>SUMPRODUCT((B734=[1]Sheet1!$B:$B)*(G734=[1]Sheet1!$G:$G))</f>
        <v>3</v>
      </c>
      <c r="W734" t="e">
        <f>VLOOKUP(G734,#REF!,4,0)</f>
        <v>#REF!</v>
      </c>
      <c r="X734" t="e">
        <f>VLOOKUP(G734,#REF!,5,0)</f>
        <v>#REF!</v>
      </c>
      <c r="Y734" t="e">
        <f>VLOOKUP(G734,#REF!,6,0)</f>
        <v>#REF!</v>
      </c>
      <c r="Z734">
        <f>SUMPRODUCT((B734='[2]各校各专业人数 （防止重复'!$D:$D)*(G734='[2]各校各专业人数 （防止重复'!$G:$G))</f>
        <v>1</v>
      </c>
    </row>
    <row r="735" spans="1:26">
      <c r="A735">
        <f t="shared" si="106"/>
        <v>730</v>
      </c>
      <c r="B735" s="19" t="s">
        <v>444</v>
      </c>
      <c r="C735" s="19" t="s">
        <v>445</v>
      </c>
      <c r="D735" s="19" t="s">
        <v>32</v>
      </c>
      <c r="E735" s="19">
        <v>68</v>
      </c>
      <c r="F735" s="95" t="s">
        <v>114</v>
      </c>
      <c r="G735" s="256" t="s">
        <v>87</v>
      </c>
      <c r="H735" s="188"/>
      <c r="I735" s="230" t="s">
        <v>45</v>
      </c>
      <c r="J735" s="230">
        <v>3</v>
      </c>
      <c r="K735" s="230" t="s">
        <v>36</v>
      </c>
      <c r="L735" s="91" t="s">
        <v>110</v>
      </c>
      <c r="M735" s="19"/>
      <c r="T735" t="str">
        <f t="shared" si="107"/>
        <v>0501</v>
      </c>
      <c r="U735" t="e">
        <f>IF((G735=VLOOKUP(T735,#REF!,2,0)),1,0)</f>
        <v>#REF!</v>
      </c>
      <c r="V735">
        <f>SUMPRODUCT((B735=[1]Sheet1!$B:$B)*(G735=[1]Sheet1!$G:$G))</f>
        <v>3</v>
      </c>
      <c r="W735" t="e">
        <f>VLOOKUP(G735,#REF!,4,0)</f>
        <v>#REF!</v>
      </c>
      <c r="X735" t="e">
        <f>VLOOKUP(G735,#REF!,5,0)</f>
        <v>#REF!</v>
      </c>
      <c r="Y735" t="e">
        <f>VLOOKUP(G735,#REF!,6,0)</f>
        <v>#REF!</v>
      </c>
      <c r="Z735">
        <f>SUMPRODUCT((B735='[2]各校各专业人数 （防止重复'!$D:$D)*(G735='[2]各校各专业人数 （防止重复'!$G:$G))</f>
        <v>1</v>
      </c>
    </row>
    <row r="736" spans="1:26">
      <c r="A736">
        <f t="shared" si="106"/>
        <v>731</v>
      </c>
      <c r="B736" s="19" t="s">
        <v>444</v>
      </c>
      <c r="C736" s="19" t="s">
        <v>445</v>
      </c>
      <c r="D736" s="19" t="s">
        <v>32</v>
      </c>
      <c r="E736" s="19">
        <v>69</v>
      </c>
      <c r="F736" s="95" t="s">
        <v>209</v>
      </c>
      <c r="G736" s="256" t="s">
        <v>89</v>
      </c>
      <c r="H736" s="188"/>
      <c r="I736" s="230" t="s">
        <v>45</v>
      </c>
      <c r="J736" s="230">
        <v>3</v>
      </c>
      <c r="K736" s="230" t="s">
        <v>36</v>
      </c>
      <c r="L736" s="91" t="s">
        <v>110</v>
      </c>
      <c r="M736" s="19"/>
      <c r="T736" t="str">
        <f t="shared" si="107"/>
        <v>0503</v>
      </c>
      <c r="U736" t="e">
        <f>IF((G736=VLOOKUP(T736,#REF!,2,0)),1,0)</f>
        <v>#REF!</v>
      </c>
      <c r="V736">
        <f>SUMPRODUCT((B736=[1]Sheet1!$B:$B)*(G736=[1]Sheet1!$G:$G))</f>
        <v>3</v>
      </c>
      <c r="W736" t="e">
        <f>VLOOKUP(G736,#REF!,4,0)</f>
        <v>#REF!</v>
      </c>
      <c r="X736" t="e">
        <f>VLOOKUP(G736,#REF!,5,0)</f>
        <v>#REF!</v>
      </c>
      <c r="Y736" t="e">
        <f>VLOOKUP(G736,#REF!,6,0)</f>
        <v>#REF!</v>
      </c>
      <c r="Z736">
        <f>SUMPRODUCT((B736='[2]各校各专业人数 （防止重复'!$D:$D)*(G736='[2]各校各专业人数 （防止重复'!$G:$G))</f>
        <v>1</v>
      </c>
    </row>
    <row r="737" spans="1:26">
      <c r="A737">
        <f t="shared" ref="A737:A746" si="108">ROW()-5</f>
        <v>732</v>
      </c>
      <c r="B737" s="19" t="s">
        <v>444</v>
      </c>
      <c r="C737" s="19" t="s">
        <v>445</v>
      </c>
      <c r="D737" s="19" t="s">
        <v>32</v>
      </c>
      <c r="E737" s="19">
        <v>70</v>
      </c>
      <c r="F737" s="95" t="s">
        <v>381</v>
      </c>
      <c r="G737" s="256" t="s">
        <v>91</v>
      </c>
      <c r="H737" s="188"/>
      <c r="I737" s="230" t="s">
        <v>45</v>
      </c>
      <c r="J737" s="230">
        <v>3</v>
      </c>
      <c r="K737" s="230" t="s">
        <v>36</v>
      </c>
      <c r="L737" s="91" t="s">
        <v>110</v>
      </c>
      <c r="M737" s="19"/>
      <c r="T737" t="str">
        <f t="shared" si="107"/>
        <v>0507</v>
      </c>
      <c r="U737" t="e">
        <f>IF((G737=VLOOKUP(T737,#REF!,2,0)),1,0)</f>
        <v>#REF!</v>
      </c>
      <c r="V737">
        <f>SUMPRODUCT((B737=[1]Sheet1!$B:$B)*(G737=[1]Sheet1!$G:$G))</f>
        <v>3</v>
      </c>
      <c r="W737" t="e">
        <f>VLOOKUP(G737,#REF!,4,0)</f>
        <v>#REF!</v>
      </c>
      <c r="X737" t="e">
        <f>VLOOKUP(G737,#REF!,5,0)</f>
        <v>#REF!</v>
      </c>
      <c r="Y737" t="e">
        <f>VLOOKUP(G737,#REF!,6,0)</f>
        <v>#REF!</v>
      </c>
      <c r="Z737">
        <f>SUMPRODUCT((B737='[2]各校各专业人数 （防止重复'!$D:$D)*(G737='[2]各校各专业人数 （防止重复'!$G:$G))</f>
        <v>1</v>
      </c>
    </row>
    <row r="738" spans="1:26">
      <c r="A738">
        <f t="shared" si="108"/>
        <v>733</v>
      </c>
      <c r="B738" s="19" t="s">
        <v>444</v>
      </c>
      <c r="C738" s="19" t="s">
        <v>445</v>
      </c>
      <c r="D738" s="19" t="s">
        <v>32</v>
      </c>
      <c r="E738" s="19">
        <v>71</v>
      </c>
      <c r="F738" s="95" t="s">
        <v>353</v>
      </c>
      <c r="G738" s="256" t="s">
        <v>93</v>
      </c>
      <c r="H738" s="188"/>
      <c r="I738" s="230" t="s">
        <v>45</v>
      </c>
      <c r="J738" s="230">
        <v>3</v>
      </c>
      <c r="K738" s="230" t="s">
        <v>36</v>
      </c>
      <c r="L738" s="91" t="s">
        <v>110</v>
      </c>
      <c r="M738" s="19"/>
      <c r="T738" t="str">
        <f t="shared" si="107"/>
        <v>0508</v>
      </c>
      <c r="U738" t="e">
        <f>IF((G738=VLOOKUP(T738,#REF!,2,0)),1,0)</f>
        <v>#REF!</v>
      </c>
      <c r="V738">
        <f>SUMPRODUCT((B738=[1]Sheet1!$B:$B)*(G738=[1]Sheet1!$G:$G))</f>
        <v>3</v>
      </c>
      <c r="W738" t="e">
        <f>VLOOKUP(G738,#REF!,4,0)</f>
        <v>#REF!</v>
      </c>
      <c r="X738" t="e">
        <f>VLOOKUP(G738,#REF!,5,0)</f>
        <v>#REF!</v>
      </c>
      <c r="Y738" t="e">
        <f>VLOOKUP(G738,#REF!,6,0)</f>
        <v>#REF!</v>
      </c>
      <c r="Z738">
        <f>SUMPRODUCT((B738='[2]各校各专业人数 （防止重复'!$D:$D)*(G738='[2]各校各专业人数 （防止重复'!$G:$G))</f>
        <v>1</v>
      </c>
    </row>
    <row r="739" ht="25.5" spans="1:26">
      <c r="A739">
        <f t="shared" si="108"/>
        <v>734</v>
      </c>
      <c r="B739" s="19" t="s">
        <v>444</v>
      </c>
      <c r="C739" s="19" t="s">
        <v>445</v>
      </c>
      <c r="D739" s="19" t="s">
        <v>32</v>
      </c>
      <c r="E739" s="19">
        <v>72</v>
      </c>
      <c r="F739" s="95" t="s">
        <v>166</v>
      </c>
      <c r="G739" s="260" t="s">
        <v>44</v>
      </c>
      <c r="H739" s="188"/>
      <c r="I739" s="33" t="s">
        <v>35</v>
      </c>
      <c r="J739" s="230">
        <v>3</v>
      </c>
      <c r="K739" s="230" t="s">
        <v>36</v>
      </c>
      <c r="L739" s="106" t="s">
        <v>46</v>
      </c>
      <c r="M739" s="19"/>
      <c r="T739" t="str">
        <f t="shared" si="107"/>
        <v>0106</v>
      </c>
      <c r="U739" t="e">
        <f>IF((G739=VLOOKUP(T739,#REF!,2,0)),1,0)</f>
        <v>#REF!</v>
      </c>
      <c r="V739">
        <f>SUMPRODUCT((B739=[1]Sheet1!$B:$B)*(G739=[1]Sheet1!$G:$G))</f>
        <v>4</v>
      </c>
      <c r="W739" t="e">
        <f>VLOOKUP(G739,#REF!,4,0)</f>
        <v>#REF!</v>
      </c>
      <c r="X739" t="e">
        <f>VLOOKUP(G739,#REF!,5,0)</f>
        <v>#REF!</v>
      </c>
      <c r="Y739" t="e">
        <f>VLOOKUP(G739,#REF!,6,0)</f>
        <v>#REF!</v>
      </c>
      <c r="Z739">
        <f>SUMPRODUCT((B739='[2]各校各专业人数 （防止重复'!$D:$D)*(G739='[2]各校各专业人数 （防止重复'!$G:$G))</f>
        <v>1</v>
      </c>
    </row>
    <row r="740" ht="25.5" spans="1:26">
      <c r="A740">
        <f t="shared" si="108"/>
        <v>735</v>
      </c>
      <c r="B740" s="19" t="s">
        <v>444</v>
      </c>
      <c r="C740" s="19" t="s">
        <v>445</v>
      </c>
      <c r="D740" s="19" t="s">
        <v>32</v>
      </c>
      <c r="E740" s="19">
        <v>73</v>
      </c>
      <c r="F740" s="95" t="s">
        <v>485</v>
      </c>
      <c r="G740" s="260" t="s">
        <v>447</v>
      </c>
      <c r="H740" s="188"/>
      <c r="I740" s="33" t="s">
        <v>35</v>
      </c>
      <c r="J740" s="230">
        <v>3</v>
      </c>
      <c r="K740" s="230" t="s">
        <v>36</v>
      </c>
      <c r="L740" s="106" t="s">
        <v>46</v>
      </c>
      <c r="M740" s="19"/>
      <c r="T740" t="str">
        <f t="shared" si="107"/>
        <v>0108</v>
      </c>
      <c r="U740" t="e">
        <f>IF((G740=VLOOKUP(T740,#REF!,2,0)),1,0)</f>
        <v>#REF!</v>
      </c>
      <c r="V740">
        <f>SUMPRODUCT((B740=[1]Sheet1!$B:$B)*(G740=[1]Sheet1!$G:$G))</f>
        <v>5</v>
      </c>
      <c r="W740" t="e">
        <f>VLOOKUP(G740,#REF!,4,0)</f>
        <v>#REF!</v>
      </c>
      <c r="X740" t="e">
        <f>VLOOKUP(G740,#REF!,5,0)</f>
        <v>#REF!</v>
      </c>
      <c r="Y740" t="e">
        <f>VLOOKUP(G740,#REF!,6,0)</f>
        <v>#REF!</v>
      </c>
      <c r="Z740">
        <f>SUMPRODUCT((B740='[2]各校各专业人数 （防止重复'!$D:$D)*(G740='[2]各校各专业人数 （防止重复'!$G:$G))</f>
        <v>1</v>
      </c>
    </row>
    <row r="741" ht="25.5" spans="1:26">
      <c r="A741">
        <f t="shared" si="108"/>
        <v>736</v>
      </c>
      <c r="B741" s="19" t="s">
        <v>444</v>
      </c>
      <c r="C741" s="19" t="s">
        <v>445</v>
      </c>
      <c r="D741" s="19" t="s">
        <v>32</v>
      </c>
      <c r="E741" s="19">
        <v>74</v>
      </c>
      <c r="F741" s="95" t="s">
        <v>486</v>
      </c>
      <c r="G741" s="260" t="s">
        <v>487</v>
      </c>
      <c r="H741" s="188"/>
      <c r="I741" s="33" t="s">
        <v>35</v>
      </c>
      <c r="J741" s="230">
        <v>3</v>
      </c>
      <c r="K741" s="230" t="s">
        <v>36</v>
      </c>
      <c r="L741" s="106" t="s">
        <v>46</v>
      </c>
      <c r="M741" s="19"/>
      <c r="T741" t="str">
        <f t="shared" si="107"/>
        <v>0118</v>
      </c>
      <c r="U741" t="e">
        <f>IF((G741=VLOOKUP(T741,#REF!,2,0)),1,0)</f>
        <v>#REF!</v>
      </c>
      <c r="V741">
        <f>SUMPRODUCT((B741=[1]Sheet1!$B:$B)*(G741=[1]Sheet1!$G:$G))</f>
        <v>1</v>
      </c>
      <c r="W741" t="e">
        <f>VLOOKUP(G741,#REF!,4,0)</f>
        <v>#REF!</v>
      </c>
      <c r="X741" t="e">
        <f>VLOOKUP(G741,#REF!,5,0)</f>
        <v>#REF!</v>
      </c>
      <c r="Y741" t="e">
        <f>VLOOKUP(G741,#REF!,6,0)</f>
        <v>#REF!</v>
      </c>
      <c r="Z741">
        <f>SUMPRODUCT((B741='[2]各校各专业人数 （防止重复'!$D:$D)*(G741='[2]各校各专业人数 （防止重复'!$G:$G))</f>
        <v>1</v>
      </c>
    </row>
    <row r="742" ht="25.5" spans="1:26">
      <c r="A742">
        <f t="shared" si="108"/>
        <v>737</v>
      </c>
      <c r="B742" s="19" t="s">
        <v>444</v>
      </c>
      <c r="C742" s="19" t="s">
        <v>445</v>
      </c>
      <c r="D742" s="19" t="s">
        <v>32</v>
      </c>
      <c r="E742" s="19">
        <v>75</v>
      </c>
      <c r="F742" s="95" t="s">
        <v>169</v>
      </c>
      <c r="G742" s="260" t="s">
        <v>72</v>
      </c>
      <c r="H742" s="188"/>
      <c r="I742" s="33" t="s">
        <v>35</v>
      </c>
      <c r="J742" s="230">
        <v>3</v>
      </c>
      <c r="K742" s="230" t="s">
        <v>36</v>
      </c>
      <c r="L742" s="106" t="s">
        <v>46</v>
      </c>
      <c r="M742" s="19"/>
      <c r="T742" t="str">
        <f t="shared" si="107"/>
        <v>0127</v>
      </c>
      <c r="U742" t="e">
        <f>IF((G742=VLOOKUP(T742,#REF!,2,0)),1,0)</f>
        <v>#REF!</v>
      </c>
      <c r="V742">
        <f>SUMPRODUCT((B742=[1]Sheet1!$B:$B)*(G742=[1]Sheet1!$G:$G))</f>
        <v>4</v>
      </c>
      <c r="W742" t="e">
        <f>VLOOKUP(G742,#REF!,4,0)</f>
        <v>#REF!</v>
      </c>
      <c r="X742" t="e">
        <f>VLOOKUP(G742,#REF!,5,0)</f>
        <v>#REF!</v>
      </c>
      <c r="Y742" t="e">
        <f>VLOOKUP(G742,#REF!,6,0)</f>
        <v>#REF!</v>
      </c>
      <c r="Z742">
        <f>SUMPRODUCT((B742='[2]各校各专业人数 （防止重复'!$D:$D)*(G742='[2]各校各专业人数 （防止重复'!$G:$G))</f>
        <v>1</v>
      </c>
    </row>
    <row r="743" ht="25.5" spans="1:26">
      <c r="A743">
        <f t="shared" si="108"/>
        <v>738</v>
      </c>
      <c r="B743" s="19" t="s">
        <v>444</v>
      </c>
      <c r="C743" s="19" t="s">
        <v>445</v>
      </c>
      <c r="D743" s="19" t="s">
        <v>32</v>
      </c>
      <c r="E743" s="19">
        <v>76</v>
      </c>
      <c r="F743" s="95" t="s">
        <v>33</v>
      </c>
      <c r="G743" s="260" t="s">
        <v>34</v>
      </c>
      <c r="H743" s="188"/>
      <c r="I743" s="33" t="s">
        <v>35</v>
      </c>
      <c r="J743" s="230">
        <v>3</v>
      </c>
      <c r="K743" s="230" t="s">
        <v>36</v>
      </c>
      <c r="L743" s="106" t="s">
        <v>46</v>
      </c>
      <c r="M743" s="19"/>
      <c r="T743" t="str">
        <f t="shared" si="107"/>
        <v>0203</v>
      </c>
      <c r="U743" t="e">
        <f>IF((G743=VLOOKUP(T743,#REF!,2,0)),1,0)</f>
        <v>#REF!</v>
      </c>
      <c r="V743">
        <f>SUMPRODUCT((B743=[1]Sheet1!$B:$B)*(G743=[1]Sheet1!$G:$G))</f>
        <v>4</v>
      </c>
      <c r="W743" t="e">
        <f>VLOOKUP(G743,#REF!,4,0)</f>
        <v>#REF!</v>
      </c>
      <c r="X743" t="e">
        <f>VLOOKUP(G743,#REF!,5,0)</f>
        <v>#REF!</v>
      </c>
      <c r="Y743" t="e">
        <f>VLOOKUP(G743,#REF!,6,0)</f>
        <v>#REF!</v>
      </c>
      <c r="Z743">
        <f>SUMPRODUCT((B743='[2]各校各专业人数 （防止重复'!$D:$D)*(G743='[2]各校各专业人数 （防止重复'!$G:$G))</f>
        <v>1</v>
      </c>
    </row>
    <row r="744" ht="25.5" spans="1:26">
      <c r="A744">
        <f t="shared" si="108"/>
        <v>739</v>
      </c>
      <c r="B744" s="19" t="s">
        <v>444</v>
      </c>
      <c r="C744" s="19" t="s">
        <v>445</v>
      </c>
      <c r="D744" s="19" t="s">
        <v>32</v>
      </c>
      <c r="E744" s="19">
        <v>77</v>
      </c>
      <c r="F744" s="95" t="s">
        <v>433</v>
      </c>
      <c r="G744" s="260" t="s">
        <v>140</v>
      </c>
      <c r="H744" s="188"/>
      <c r="I744" s="33" t="s">
        <v>35</v>
      </c>
      <c r="J744" s="230">
        <v>3</v>
      </c>
      <c r="K744" s="230" t="s">
        <v>36</v>
      </c>
      <c r="L744" s="106" t="s">
        <v>46</v>
      </c>
      <c r="M744" s="19"/>
      <c r="T744" t="str">
        <f t="shared" si="107"/>
        <v>0208</v>
      </c>
      <c r="U744" t="e">
        <f>IF((G744=VLOOKUP(T744,#REF!,2,0)),1,0)</f>
        <v>#REF!</v>
      </c>
      <c r="V744">
        <f>SUMPRODUCT((B744=[1]Sheet1!$B:$B)*(G744=[1]Sheet1!$G:$G))</f>
        <v>3</v>
      </c>
      <c r="W744" t="e">
        <f>VLOOKUP(G744,#REF!,4,0)</f>
        <v>#REF!</v>
      </c>
      <c r="X744" t="e">
        <f>VLOOKUP(G744,#REF!,5,0)</f>
        <v>#REF!</v>
      </c>
      <c r="Y744" t="e">
        <f>VLOOKUP(G744,#REF!,6,0)</f>
        <v>#REF!</v>
      </c>
      <c r="Z744">
        <f>SUMPRODUCT((B744='[2]各校各专业人数 （防止重复'!$D:$D)*(G744='[2]各校各专业人数 （防止重复'!$G:$G))</f>
        <v>1</v>
      </c>
    </row>
    <row r="745" ht="25.5" spans="1:26">
      <c r="A745">
        <f t="shared" si="108"/>
        <v>740</v>
      </c>
      <c r="B745" s="19" t="s">
        <v>444</v>
      </c>
      <c r="C745" s="19" t="s">
        <v>445</v>
      </c>
      <c r="D745" s="19" t="s">
        <v>32</v>
      </c>
      <c r="E745" s="19">
        <v>78</v>
      </c>
      <c r="F745" s="95" t="s">
        <v>488</v>
      </c>
      <c r="G745" s="260" t="s">
        <v>244</v>
      </c>
      <c r="H745" s="96" t="s">
        <v>450</v>
      </c>
      <c r="I745" s="33" t="s">
        <v>35</v>
      </c>
      <c r="J745" s="230">
        <v>3</v>
      </c>
      <c r="K745" s="230" t="s">
        <v>36</v>
      </c>
      <c r="L745" s="106" t="s">
        <v>46</v>
      </c>
      <c r="M745" s="19"/>
      <c r="T745" t="str">
        <f t="shared" si="107"/>
        <v>0209</v>
      </c>
      <c r="U745" t="e">
        <f>IF((G745=VLOOKUP(T745,#REF!,2,0)),1,0)</f>
        <v>#REF!</v>
      </c>
      <c r="V745">
        <f>SUMPRODUCT((B745=[1]Sheet1!$B:$B)*(G745=[1]Sheet1!$G:$G))</f>
        <v>5</v>
      </c>
      <c r="W745" t="e">
        <f>VLOOKUP(G745,#REF!,4,0)</f>
        <v>#REF!</v>
      </c>
      <c r="X745" t="e">
        <f>VLOOKUP(G745,#REF!,5,0)</f>
        <v>#REF!</v>
      </c>
      <c r="Y745" t="e">
        <f>VLOOKUP(G745,#REF!,6,0)</f>
        <v>#REF!</v>
      </c>
      <c r="Z745">
        <f>SUMPRODUCT((B745='[2]各校各专业人数 （防止重复'!$D:$D)*(G745='[2]各校各专业人数 （防止重复'!$G:$G))</f>
        <v>1</v>
      </c>
    </row>
    <row r="746" ht="25.5" spans="1:26">
      <c r="A746">
        <f t="shared" si="108"/>
        <v>741</v>
      </c>
      <c r="B746" s="19" t="s">
        <v>444</v>
      </c>
      <c r="C746" s="19" t="s">
        <v>445</v>
      </c>
      <c r="D746" s="19" t="s">
        <v>32</v>
      </c>
      <c r="E746" s="19">
        <v>79</v>
      </c>
      <c r="F746" s="95" t="s">
        <v>489</v>
      </c>
      <c r="G746" s="260" t="s">
        <v>455</v>
      </c>
      <c r="H746" s="188"/>
      <c r="I746" s="33" t="s">
        <v>35</v>
      </c>
      <c r="J746" s="230">
        <v>3</v>
      </c>
      <c r="K746" s="230" t="s">
        <v>36</v>
      </c>
      <c r="L746" s="106" t="s">
        <v>46</v>
      </c>
      <c r="M746" s="19"/>
      <c r="T746" t="str">
        <f t="shared" si="107"/>
        <v>0220</v>
      </c>
      <c r="U746" t="e">
        <f>IF((G746=VLOOKUP(T746,#REF!,2,0)),1,0)</f>
        <v>#REF!</v>
      </c>
      <c r="V746">
        <f>SUMPRODUCT((B746=[1]Sheet1!$B:$B)*(G746=[1]Sheet1!$G:$G))</f>
        <v>4</v>
      </c>
      <c r="W746" t="e">
        <f>VLOOKUP(G746,#REF!,4,0)</f>
        <v>#REF!</v>
      </c>
      <c r="X746" t="e">
        <f>VLOOKUP(G746,#REF!,5,0)</f>
        <v>#REF!</v>
      </c>
      <c r="Y746" t="e">
        <f>VLOOKUP(G746,#REF!,6,0)</f>
        <v>#REF!</v>
      </c>
      <c r="Z746">
        <f>SUMPRODUCT((B746='[2]各校各专业人数 （防止重复'!$D:$D)*(G746='[2]各校各专业人数 （防止重复'!$G:$G))</f>
        <v>1</v>
      </c>
    </row>
    <row r="747" ht="25.5" spans="1:26">
      <c r="A747">
        <f t="shared" ref="A747:A756" si="109">ROW()-5</f>
        <v>742</v>
      </c>
      <c r="B747" s="19" t="s">
        <v>444</v>
      </c>
      <c r="C747" s="19" t="s">
        <v>445</v>
      </c>
      <c r="D747" s="19" t="s">
        <v>32</v>
      </c>
      <c r="E747" s="19">
        <v>80</v>
      </c>
      <c r="F747" s="95" t="s">
        <v>490</v>
      </c>
      <c r="G747" s="260" t="s">
        <v>75</v>
      </c>
      <c r="H747" s="188"/>
      <c r="I747" s="33" t="s">
        <v>35</v>
      </c>
      <c r="J747" s="230">
        <v>3</v>
      </c>
      <c r="K747" s="230" t="s">
        <v>36</v>
      </c>
      <c r="L747" s="106" t="s">
        <v>46</v>
      </c>
      <c r="M747" s="19"/>
      <c r="T747" t="str">
        <f t="shared" si="107"/>
        <v>0301</v>
      </c>
      <c r="U747" t="e">
        <f>IF((G747=VLOOKUP(T747,#REF!,2,0)),1,0)</f>
        <v>#REF!</v>
      </c>
      <c r="V747">
        <f>SUMPRODUCT((B747=[1]Sheet1!$B:$B)*(G747=[1]Sheet1!$G:$G))</f>
        <v>4</v>
      </c>
      <c r="W747" t="e">
        <f>VLOOKUP(G747,#REF!,4,0)</f>
        <v>#REF!</v>
      </c>
      <c r="X747" t="e">
        <f>VLOOKUP(G747,#REF!,5,0)</f>
        <v>#REF!</v>
      </c>
      <c r="Y747" t="e">
        <f>VLOOKUP(G747,#REF!,6,0)</f>
        <v>#REF!</v>
      </c>
      <c r="Z747">
        <f>SUMPRODUCT((B747='[2]各校各专业人数 （防止重复'!$D:$D)*(G747='[2]各校各专业人数 （防止重复'!$G:$G))</f>
        <v>1</v>
      </c>
    </row>
    <row r="748" ht="25.5" spans="1:26">
      <c r="A748">
        <f t="shared" si="109"/>
        <v>743</v>
      </c>
      <c r="B748" s="19" t="s">
        <v>444</v>
      </c>
      <c r="C748" s="19" t="s">
        <v>445</v>
      </c>
      <c r="D748" s="19" t="s">
        <v>32</v>
      </c>
      <c r="E748" s="19">
        <v>81</v>
      </c>
      <c r="F748" s="95" t="s">
        <v>376</v>
      </c>
      <c r="G748" s="260" t="s">
        <v>56</v>
      </c>
      <c r="H748" s="188"/>
      <c r="I748" s="33" t="s">
        <v>35</v>
      </c>
      <c r="J748" s="230">
        <v>3</v>
      </c>
      <c r="K748" s="230" t="s">
        <v>36</v>
      </c>
      <c r="L748" s="106" t="s">
        <v>46</v>
      </c>
      <c r="M748" s="19"/>
      <c r="T748" t="str">
        <f t="shared" si="107"/>
        <v>0403</v>
      </c>
      <c r="U748" t="e">
        <f>IF((G748=VLOOKUP(T748,#REF!,2,0)),1,0)</f>
        <v>#REF!</v>
      </c>
      <c r="V748">
        <f>SUMPRODUCT((B748=[1]Sheet1!$B:$B)*(G748=[1]Sheet1!$G:$G))</f>
        <v>3</v>
      </c>
      <c r="W748" t="e">
        <f>VLOOKUP(G748,#REF!,4,0)</f>
        <v>#REF!</v>
      </c>
      <c r="X748" t="e">
        <f>VLOOKUP(G748,#REF!,5,0)</f>
        <v>#REF!</v>
      </c>
      <c r="Y748" t="e">
        <f>VLOOKUP(G748,#REF!,6,0)</f>
        <v>#REF!</v>
      </c>
      <c r="Z748">
        <f>SUMPRODUCT((B748='[2]各校各专业人数 （防止重复'!$D:$D)*(G748='[2]各校各专业人数 （防止重复'!$G:$G))</f>
        <v>1</v>
      </c>
    </row>
    <row r="749" ht="25.5" spans="1:26">
      <c r="A749">
        <f t="shared" si="109"/>
        <v>744</v>
      </c>
      <c r="B749" s="19" t="s">
        <v>444</v>
      </c>
      <c r="C749" s="19" t="s">
        <v>445</v>
      </c>
      <c r="D749" s="19" t="s">
        <v>32</v>
      </c>
      <c r="E749" s="19">
        <v>82</v>
      </c>
      <c r="F749" s="95" t="s">
        <v>491</v>
      </c>
      <c r="G749" s="260" t="s">
        <v>183</v>
      </c>
      <c r="H749" s="188"/>
      <c r="I749" s="33" t="s">
        <v>35</v>
      </c>
      <c r="J749" s="230">
        <v>3</v>
      </c>
      <c r="K749" s="230" t="s">
        <v>36</v>
      </c>
      <c r="L749" s="106" t="s">
        <v>46</v>
      </c>
      <c r="M749" s="19"/>
      <c r="T749" t="str">
        <f t="shared" si="107"/>
        <v>0405</v>
      </c>
      <c r="U749" t="e">
        <f>IF((G749=VLOOKUP(T749,#REF!,2,0)),1,0)</f>
        <v>#REF!</v>
      </c>
      <c r="V749">
        <f>SUMPRODUCT((B749=[1]Sheet1!$B:$B)*(G749=[1]Sheet1!$G:$G))</f>
        <v>4</v>
      </c>
      <c r="W749" t="e">
        <f>VLOOKUP(G749,#REF!,4,0)</f>
        <v>#REF!</v>
      </c>
      <c r="X749" t="e">
        <f>VLOOKUP(G749,#REF!,5,0)</f>
        <v>#REF!</v>
      </c>
      <c r="Y749" t="e">
        <f>VLOOKUP(G749,#REF!,6,0)</f>
        <v>#REF!</v>
      </c>
      <c r="Z749">
        <f>SUMPRODUCT((B749='[2]各校各专业人数 （防止重复'!$D:$D)*(G749='[2]各校各专业人数 （防止重复'!$G:$G))</f>
        <v>1</v>
      </c>
    </row>
    <row r="750" ht="25.5" spans="1:26">
      <c r="A750">
        <f t="shared" si="109"/>
        <v>745</v>
      </c>
      <c r="B750" s="19" t="s">
        <v>444</v>
      </c>
      <c r="C750" s="19" t="s">
        <v>445</v>
      </c>
      <c r="D750" s="19" t="s">
        <v>32</v>
      </c>
      <c r="E750" s="19">
        <v>83</v>
      </c>
      <c r="F750" s="95" t="s">
        <v>492</v>
      </c>
      <c r="G750" s="256" t="s">
        <v>463</v>
      </c>
      <c r="H750" s="188"/>
      <c r="I750" s="33" t="s">
        <v>35</v>
      </c>
      <c r="J750" s="230">
        <v>3</v>
      </c>
      <c r="K750" s="230" t="s">
        <v>36</v>
      </c>
      <c r="L750" s="106" t="s">
        <v>46</v>
      </c>
      <c r="M750" s="19"/>
      <c r="T750" t="str">
        <f t="shared" si="107"/>
        <v>0711</v>
      </c>
      <c r="U750" t="e">
        <f>IF((G750=VLOOKUP(T750,#REF!,2,0)),1,0)</f>
        <v>#REF!</v>
      </c>
      <c r="V750">
        <f>SUMPRODUCT((B750=[1]Sheet1!$B:$B)*(G750=[1]Sheet1!$G:$G))</f>
        <v>5</v>
      </c>
      <c r="W750" t="e">
        <f>VLOOKUP(G750,#REF!,4,0)</f>
        <v>#REF!</v>
      </c>
      <c r="X750" t="e">
        <f>VLOOKUP(G750,#REF!,5,0)</f>
        <v>#REF!</v>
      </c>
      <c r="Y750" t="e">
        <f>VLOOKUP(G750,#REF!,6,0)</f>
        <v>#REF!</v>
      </c>
      <c r="Z750">
        <f>SUMPRODUCT((B750='[2]各校各专业人数 （防止重复'!$D:$D)*(G750='[2]各校各专业人数 （防止重复'!$G:$G))</f>
        <v>1</v>
      </c>
    </row>
    <row r="751" ht="25.5" spans="1:26">
      <c r="A751">
        <f t="shared" si="109"/>
        <v>746</v>
      </c>
      <c r="B751" s="19" t="s">
        <v>444</v>
      </c>
      <c r="C751" s="19" t="s">
        <v>445</v>
      </c>
      <c r="D751" s="19" t="s">
        <v>32</v>
      </c>
      <c r="E751" s="19">
        <v>84</v>
      </c>
      <c r="F751" s="95" t="s">
        <v>493</v>
      </c>
      <c r="G751" s="256" t="s">
        <v>62</v>
      </c>
      <c r="H751" s="188"/>
      <c r="I751" s="33" t="s">
        <v>35</v>
      </c>
      <c r="J751" s="230">
        <v>3</v>
      </c>
      <c r="K751" s="230" t="s">
        <v>36</v>
      </c>
      <c r="L751" s="106" t="s">
        <v>46</v>
      </c>
      <c r="M751" s="19"/>
      <c r="T751" t="str">
        <f t="shared" si="107"/>
        <v>1102</v>
      </c>
      <c r="U751" t="e">
        <f>IF((G751=VLOOKUP(T751,#REF!,2,0)),1,0)</f>
        <v>#REF!</v>
      </c>
      <c r="V751">
        <f>SUMPRODUCT((B751=[1]Sheet1!$B:$B)*(G751=[1]Sheet1!$G:$G))</f>
        <v>3</v>
      </c>
      <c r="W751" t="e">
        <f>VLOOKUP(G751,#REF!,4,0)</f>
        <v>#REF!</v>
      </c>
      <c r="X751" t="e">
        <f>VLOOKUP(G751,#REF!,5,0)</f>
        <v>#REF!</v>
      </c>
      <c r="Y751" t="e">
        <f>VLOOKUP(G751,#REF!,6,0)</f>
        <v>#REF!</v>
      </c>
      <c r="Z751">
        <f>SUMPRODUCT((B751='[2]各校各专业人数 （防止重复'!$D:$D)*(G751='[2]各校各专业人数 （防止重复'!$G:$G))</f>
        <v>1</v>
      </c>
    </row>
    <row r="752" ht="25.5" spans="1:26">
      <c r="A752">
        <f t="shared" si="109"/>
        <v>747</v>
      </c>
      <c r="B752" s="19" t="s">
        <v>444</v>
      </c>
      <c r="C752" s="19" t="s">
        <v>445</v>
      </c>
      <c r="D752" s="19" t="s">
        <v>32</v>
      </c>
      <c r="E752" s="19">
        <v>85</v>
      </c>
      <c r="F752" s="95" t="s">
        <v>494</v>
      </c>
      <c r="G752" s="260" t="s">
        <v>466</v>
      </c>
      <c r="H752" s="188"/>
      <c r="I752" s="33" t="s">
        <v>35</v>
      </c>
      <c r="J752" s="230">
        <v>3</v>
      </c>
      <c r="K752" s="230" t="s">
        <v>36</v>
      </c>
      <c r="L752" s="106" t="s">
        <v>46</v>
      </c>
      <c r="M752" s="19"/>
      <c r="T752" t="str">
        <f t="shared" si="107"/>
        <v>1103</v>
      </c>
      <c r="U752" t="e">
        <f>IF((G752=VLOOKUP(T752,#REF!,2,0)),1,0)</f>
        <v>#REF!</v>
      </c>
      <c r="V752">
        <f>SUMPRODUCT((B752=[1]Sheet1!$B:$B)*(G752=[1]Sheet1!$G:$G))</f>
        <v>4</v>
      </c>
      <c r="W752" t="e">
        <f>VLOOKUP(G752,#REF!,4,0)</f>
        <v>#REF!</v>
      </c>
      <c r="X752" t="e">
        <f>VLOOKUP(G752,#REF!,5,0)</f>
        <v>#REF!</v>
      </c>
      <c r="Y752" t="e">
        <f>VLOOKUP(G752,#REF!,6,0)</f>
        <v>#REF!</v>
      </c>
      <c r="Z752">
        <f>SUMPRODUCT((B752='[2]各校各专业人数 （防止重复'!$D:$D)*(G752='[2]各校各专业人数 （防止重复'!$G:$G))</f>
        <v>1</v>
      </c>
    </row>
    <row r="753" ht="24" spans="1:26">
      <c r="A753">
        <f t="shared" si="109"/>
        <v>748</v>
      </c>
      <c r="B753" s="19" t="s">
        <v>444</v>
      </c>
      <c r="C753" s="19" t="s">
        <v>445</v>
      </c>
      <c r="D753" s="19" t="s">
        <v>32</v>
      </c>
      <c r="E753" s="19">
        <v>86</v>
      </c>
      <c r="F753" s="43" t="s">
        <v>485</v>
      </c>
      <c r="G753" s="261" t="s">
        <v>447</v>
      </c>
      <c r="H753" s="188"/>
      <c r="I753" s="33" t="s">
        <v>35</v>
      </c>
      <c r="J753" s="230">
        <v>4</v>
      </c>
      <c r="K753" s="262" t="s">
        <v>495</v>
      </c>
      <c r="L753" s="263" t="s">
        <v>496</v>
      </c>
      <c r="M753" s="19"/>
      <c r="T753" t="str">
        <f t="shared" si="107"/>
        <v>0108</v>
      </c>
      <c r="U753" t="e">
        <f>IF((G753=VLOOKUP(T753,#REF!,2,0)),1,0)</f>
        <v>#REF!</v>
      </c>
      <c r="V753">
        <f>SUMPRODUCT((B753=[1]Sheet1!$B:$B)*(G753=[1]Sheet1!$G:$G))</f>
        <v>5</v>
      </c>
      <c r="W753" t="e">
        <f>VLOOKUP(G753,#REF!,4,0)</f>
        <v>#REF!</v>
      </c>
      <c r="X753" t="e">
        <f>VLOOKUP(G753,#REF!,5,0)</f>
        <v>#REF!</v>
      </c>
      <c r="Y753" t="e">
        <f>VLOOKUP(G753,#REF!,6,0)</f>
        <v>#REF!</v>
      </c>
      <c r="Z753">
        <f>SUMPRODUCT((B753='[2]各校各专业人数 （防止重复'!$D:$D)*(G753='[2]各校各专业人数 （防止重复'!$G:$G))</f>
        <v>1</v>
      </c>
    </row>
    <row r="754" ht="24" spans="1:26">
      <c r="A754">
        <f t="shared" si="109"/>
        <v>749</v>
      </c>
      <c r="B754" s="19" t="s">
        <v>444</v>
      </c>
      <c r="C754" s="19" t="s">
        <v>445</v>
      </c>
      <c r="D754" s="19" t="s">
        <v>32</v>
      </c>
      <c r="E754" s="19">
        <v>87</v>
      </c>
      <c r="F754" s="95" t="s">
        <v>33</v>
      </c>
      <c r="G754" s="260" t="s">
        <v>34</v>
      </c>
      <c r="H754" s="188"/>
      <c r="I754" s="33" t="s">
        <v>35</v>
      </c>
      <c r="J754" s="230">
        <v>4</v>
      </c>
      <c r="K754" s="262" t="s">
        <v>495</v>
      </c>
      <c r="L754" s="263" t="s">
        <v>496</v>
      </c>
      <c r="M754" s="19"/>
      <c r="T754" t="str">
        <f t="shared" si="107"/>
        <v>0203</v>
      </c>
      <c r="U754" t="e">
        <f>IF((G754=VLOOKUP(T754,#REF!,2,0)),1,0)</f>
        <v>#REF!</v>
      </c>
      <c r="V754">
        <f>SUMPRODUCT((B754=[1]Sheet1!$B:$B)*(G754=[1]Sheet1!$G:$G))</f>
        <v>4</v>
      </c>
      <c r="W754" t="e">
        <f>VLOOKUP(G754,#REF!,4,0)</f>
        <v>#REF!</v>
      </c>
      <c r="X754" t="e">
        <f>VLOOKUP(G754,#REF!,5,0)</f>
        <v>#REF!</v>
      </c>
      <c r="Y754" t="e">
        <f>VLOOKUP(G754,#REF!,6,0)</f>
        <v>#REF!</v>
      </c>
      <c r="Z754">
        <f>SUMPRODUCT((B754='[2]各校各专业人数 （防止重复'!$D:$D)*(G754='[2]各校各专业人数 （防止重复'!$G:$G))</f>
        <v>1</v>
      </c>
    </row>
    <row r="755" ht="24" spans="1:26">
      <c r="A755">
        <f t="shared" si="109"/>
        <v>750</v>
      </c>
      <c r="B755" s="19" t="s">
        <v>497</v>
      </c>
      <c r="C755" s="19" t="s">
        <v>498</v>
      </c>
      <c r="D755" s="19" t="s">
        <v>32</v>
      </c>
      <c r="E755" s="19">
        <v>1</v>
      </c>
      <c r="F755" s="26" t="s">
        <v>499</v>
      </c>
      <c r="G755" s="245" t="s">
        <v>500</v>
      </c>
      <c r="H755" s="230"/>
      <c r="I755" s="188" t="s">
        <v>45</v>
      </c>
      <c r="J755" s="230">
        <v>2</v>
      </c>
      <c r="K755" s="230">
        <v>8900</v>
      </c>
      <c r="L755" s="91" t="s">
        <v>46</v>
      </c>
      <c r="M755" s="19"/>
      <c r="T755" t="str">
        <f t="shared" si="107"/>
        <v>0141</v>
      </c>
      <c r="U755" t="e">
        <f>IF((G755=VLOOKUP(T755,#REF!,2,0)),1,0)</f>
        <v>#REF!</v>
      </c>
      <c r="V755">
        <f>SUMPRODUCT((B755=[1]Sheet1!$B:$B)*(G755=[1]Sheet1!$G:$G))</f>
        <v>0</v>
      </c>
      <c r="W755" t="e">
        <f>VLOOKUP(G755,#REF!,4,0)</f>
        <v>#REF!</v>
      </c>
      <c r="X755" t="e">
        <f>VLOOKUP(G755,#REF!,5,0)</f>
        <v>#REF!</v>
      </c>
      <c r="Y755" t="e">
        <f>VLOOKUP(G755,#REF!,6,0)</f>
        <v>#REF!</v>
      </c>
      <c r="Z755">
        <f>SUMPRODUCT((B755='[2]各校各专业人数 （防止重复'!$D:$D)*(G755='[2]各校各专业人数 （防止重复'!$G:$G))</f>
        <v>0</v>
      </c>
    </row>
    <row r="756" ht="24" spans="1:26">
      <c r="A756">
        <f t="shared" si="109"/>
        <v>751</v>
      </c>
      <c r="B756" s="19" t="s">
        <v>497</v>
      </c>
      <c r="C756" s="19" t="s">
        <v>498</v>
      </c>
      <c r="D756" s="19" t="s">
        <v>32</v>
      </c>
      <c r="E756" s="19">
        <v>2</v>
      </c>
      <c r="F756" s="33" t="s">
        <v>139</v>
      </c>
      <c r="G756" s="96" t="s">
        <v>140</v>
      </c>
      <c r="H756" s="230"/>
      <c r="I756" s="188" t="s">
        <v>45</v>
      </c>
      <c r="J756" s="230">
        <v>2</v>
      </c>
      <c r="K756" s="230">
        <v>8900</v>
      </c>
      <c r="L756" s="91" t="s">
        <v>46</v>
      </c>
      <c r="M756" s="19"/>
      <c r="T756" t="str">
        <f t="shared" si="107"/>
        <v>0208</v>
      </c>
      <c r="U756" t="e">
        <f>IF((G756=VLOOKUP(T756,#REF!,2,0)),1,0)</f>
        <v>#REF!</v>
      </c>
      <c r="V756">
        <f>SUMPRODUCT((B756=[1]Sheet1!$B:$B)*(G756=[1]Sheet1!$G:$G))</f>
        <v>1</v>
      </c>
      <c r="W756" t="e">
        <f>VLOOKUP(G756,#REF!,4,0)</f>
        <v>#REF!</v>
      </c>
      <c r="X756" t="e">
        <f>VLOOKUP(G756,#REF!,5,0)</f>
        <v>#REF!</v>
      </c>
      <c r="Y756" t="e">
        <f>VLOOKUP(G756,#REF!,6,0)</f>
        <v>#REF!</v>
      </c>
      <c r="Z756">
        <f>SUMPRODUCT((B756='[2]各校各专业人数 （防止重复'!$D:$D)*(G756='[2]各校各专业人数 （防止重复'!$G:$G))</f>
        <v>1</v>
      </c>
    </row>
    <row r="757" ht="24" spans="1:26">
      <c r="A757">
        <f t="shared" ref="A757:A766" si="110">ROW()-5</f>
        <v>752</v>
      </c>
      <c r="B757" s="19" t="s">
        <v>497</v>
      </c>
      <c r="C757" s="19" t="s">
        <v>498</v>
      </c>
      <c r="D757" s="19" t="s">
        <v>32</v>
      </c>
      <c r="E757" s="19">
        <v>3</v>
      </c>
      <c r="F757" s="26" t="s">
        <v>111</v>
      </c>
      <c r="G757" s="245" t="s">
        <v>112</v>
      </c>
      <c r="H757" s="230"/>
      <c r="I757" s="188" t="s">
        <v>45</v>
      </c>
      <c r="J757" s="230">
        <v>2</v>
      </c>
      <c r="K757" s="230">
        <v>8900</v>
      </c>
      <c r="L757" s="91" t="s">
        <v>46</v>
      </c>
      <c r="M757" s="19"/>
      <c r="T757" t="str">
        <f t="shared" si="107"/>
        <v>0219</v>
      </c>
      <c r="U757" t="e">
        <f>IF((G757=VLOOKUP(T757,#REF!,2,0)),1,0)</f>
        <v>#REF!</v>
      </c>
      <c r="V757">
        <f>SUMPRODUCT((B757=[1]Sheet1!$B:$B)*(G757=[1]Sheet1!$G:$G))</f>
        <v>0</v>
      </c>
      <c r="W757" t="e">
        <f>VLOOKUP(G757,#REF!,4,0)</f>
        <v>#REF!</v>
      </c>
      <c r="X757" t="e">
        <f>VLOOKUP(G757,#REF!,5,0)</f>
        <v>#REF!</v>
      </c>
      <c r="Y757" t="e">
        <f>VLOOKUP(G757,#REF!,6,0)</f>
        <v>#REF!</v>
      </c>
      <c r="Z757">
        <f>SUMPRODUCT((B757='[2]各校各专业人数 （防止重复'!$D:$D)*(G757='[2]各校各专业人数 （防止重复'!$G:$G))</f>
        <v>0</v>
      </c>
    </row>
    <row r="758" ht="24" spans="1:26">
      <c r="A758">
        <f t="shared" si="110"/>
        <v>753</v>
      </c>
      <c r="B758" s="19" t="s">
        <v>497</v>
      </c>
      <c r="C758" s="19" t="s">
        <v>498</v>
      </c>
      <c r="D758" s="19" t="s">
        <v>32</v>
      </c>
      <c r="E758" s="19">
        <v>4</v>
      </c>
      <c r="F758" s="33" t="s">
        <v>52</v>
      </c>
      <c r="G758" s="96" t="s">
        <v>41</v>
      </c>
      <c r="H758" s="230"/>
      <c r="I758" s="188" t="s">
        <v>45</v>
      </c>
      <c r="J758" s="230">
        <v>2</v>
      </c>
      <c r="K758" s="230">
        <v>8900</v>
      </c>
      <c r="L758" s="91" t="s">
        <v>46</v>
      </c>
      <c r="M758" s="19"/>
      <c r="T758" t="str">
        <f t="shared" si="107"/>
        <v>0318</v>
      </c>
      <c r="U758" t="e">
        <f>IF((G758=VLOOKUP(T758,#REF!,2,0)),1,0)</f>
        <v>#REF!</v>
      </c>
      <c r="V758">
        <f>SUMPRODUCT((B758=[1]Sheet1!$B:$B)*(G758=[1]Sheet1!$G:$G))</f>
        <v>1</v>
      </c>
      <c r="W758" t="e">
        <f>VLOOKUP(G758,#REF!,4,0)</f>
        <v>#REF!</v>
      </c>
      <c r="X758" t="e">
        <f>VLOOKUP(G758,#REF!,5,0)</f>
        <v>#REF!</v>
      </c>
      <c r="Y758" t="e">
        <f>VLOOKUP(G758,#REF!,6,0)</f>
        <v>#REF!</v>
      </c>
      <c r="Z758">
        <f>SUMPRODUCT((B758='[2]各校各专业人数 （防止重复'!$D:$D)*(G758='[2]各校各专业人数 （防止重复'!$G:$G))</f>
        <v>1</v>
      </c>
    </row>
    <row r="759" ht="24" spans="1:26">
      <c r="A759">
        <f t="shared" si="110"/>
        <v>754</v>
      </c>
      <c r="B759" s="19" t="s">
        <v>497</v>
      </c>
      <c r="C759" s="19" t="s">
        <v>498</v>
      </c>
      <c r="D759" s="19" t="s">
        <v>32</v>
      </c>
      <c r="E759" s="19">
        <v>5</v>
      </c>
      <c r="F759" s="26" t="s">
        <v>53</v>
      </c>
      <c r="G759" s="245" t="s">
        <v>54</v>
      </c>
      <c r="H759" s="230"/>
      <c r="I759" s="188" t="s">
        <v>45</v>
      </c>
      <c r="J759" s="230">
        <v>2</v>
      </c>
      <c r="K759" s="230">
        <v>8900</v>
      </c>
      <c r="L759" s="91" t="s">
        <v>46</v>
      </c>
      <c r="M759" s="19"/>
      <c r="T759" t="str">
        <f t="shared" si="107"/>
        <v>0319</v>
      </c>
      <c r="U759" t="e">
        <f>IF((G759=VLOOKUP(T759,#REF!,2,0)),1,0)</f>
        <v>#REF!</v>
      </c>
      <c r="V759">
        <f>SUMPRODUCT((B759=[1]Sheet1!$B:$B)*(G759=[1]Sheet1!$G:$G))</f>
        <v>1</v>
      </c>
      <c r="W759" t="e">
        <f>VLOOKUP(G759,#REF!,4,0)</f>
        <v>#REF!</v>
      </c>
      <c r="X759" t="e">
        <f>VLOOKUP(G759,#REF!,5,0)</f>
        <v>#REF!</v>
      </c>
      <c r="Y759" t="e">
        <f>VLOOKUP(G759,#REF!,6,0)</f>
        <v>#REF!</v>
      </c>
      <c r="Z759">
        <f>SUMPRODUCT((B759='[2]各校各专业人数 （防止重复'!$D:$D)*(G759='[2]各校各专业人数 （防止重复'!$G:$G))</f>
        <v>1</v>
      </c>
    </row>
    <row r="760" ht="24" spans="1:26">
      <c r="A760">
        <f t="shared" si="110"/>
        <v>755</v>
      </c>
      <c r="B760" s="19" t="s">
        <v>497</v>
      </c>
      <c r="C760" s="19" t="s">
        <v>498</v>
      </c>
      <c r="D760" s="19" t="s">
        <v>32</v>
      </c>
      <c r="E760" s="19">
        <v>6</v>
      </c>
      <c r="F760" s="26" t="s">
        <v>289</v>
      </c>
      <c r="G760" s="245" t="s">
        <v>85</v>
      </c>
      <c r="H760" s="230"/>
      <c r="I760" s="188" t="s">
        <v>45</v>
      </c>
      <c r="J760" s="230">
        <v>2</v>
      </c>
      <c r="K760" s="230">
        <v>8900</v>
      </c>
      <c r="L760" s="91" t="s">
        <v>46</v>
      </c>
      <c r="M760" s="19"/>
      <c r="T760" t="str">
        <f t="shared" si="107"/>
        <v>0439</v>
      </c>
      <c r="U760" t="e">
        <f>IF((G760=VLOOKUP(T760,#REF!,2,0)),1,0)</f>
        <v>#REF!</v>
      </c>
      <c r="V760">
        <f>SUMPRODUCT((B760=[1]Sheet1!$B:$B)*(G760=[1]Sheet1!$G:$G))</f>
        <v>1</v>
      </c>
      <c r="W760" t="e">
        <f>VLOOKUP(G760,#REF!,4,0)</f>
        <v>#REF!</v>
      </c>
      <c r="X760" t="e">
        <f>VLOOKUP(G760,#REF!,5,0)</f>
        <v>#REF!</v>
      </c>
      <c r="Y760" t="e">
        <f>VLOOKUP(G760,#REF!,6,0)</f>
        <v>#REF!</v>
      </c>
      <c r="Z760">
        <f>SUMPRODUCT((B760='[2]各校各专业人数 （防止重复'!$D:$D)*(G760='[2]各校各专业人数 （防止重复'!$G:$G))</f>
        <v>1</v>
      </c>
    </row>
    <row r="761" ht="24" spans="1:26">
      <c r="A761">
        <f t="shared" si="110"/>
        <v>756</v>
      </c>
      <c r="B761" s="19" t="s">
        <v>497</v>
      </c>
      <c r="C761" s="19" t="s">
        <v>498</v>
      </c>
      <c r="D761" s="19" t="s">
        <v>32</v>
      </c>
      <c r="E761" s="19">
        <v>7</v>
      </c>
      <c r="F761" s="26" t="s">
        <v>478</v>
      </c>
      <c r="G761" s="245" t="s">
        <v>181</v>
      </c>
      <c r="H761" s="230"/>
      <c r="I761" s="188" t="s">
        <v>45</v>
      </c>
      <c r="J761" s="230">
        <v>2</v>
      </c>
      <c r="K761" s="230">
        <v>8900</v>
      </c>
      <c r="L761" s="91" t="s">
        <v>46</v>
      </c>
      <c r="M761" s="19"/>
      <c r="T761" t="str">
        <f t="shared" si="107"/>
        <v>0444</v>
      </c>
      <c r="U761" t="e">
        <f>IF((G761=VLOOKUP(T761,#REF!,2,0)),1,0)</f>
        <v>#REF!</v>
      </c>
      <c r="V761">
        <f>SUMPRODUCT((B761=[1]Sheet1!$B:$B)*(G761=[1]Sheet1!$G:$G))</f>
        <v>1</v>
      </c>
      <c r="W761" t="e">
        <f>VLOOKUP(G761,#REF!,4,0)</f>
        <v>#REF!</v>
      </c>
      <c r="X761" t="e">
        <f>VLOOKUP(G761,#REF!,5,0)</f>
        <v>#REF!</v>
      </c>
      <c r="Y761" t="e">
        <f>VLOOKUP(G761,#REF!,6,0)</f>
        <v>#REF!</v>
      </c>
      <c r="Z761">
        <f>SUMPRODUCT((B761='[2]各校各专业人数 （防止重复'!$D:$D)*(G761='[2]各校各专业人数 （防止重复'!$G:$G))</f>
        <v>0</v>
      </c>
    </row>
    <row r="762" ht="24" spans="1:26">
      <c r="A762">
        <f t="shared" si="110"/>
        <v>757</v>
      </c>
      <c r="B762" s="19" t="s">
        <v>497</v>
      </c>
      <c r="C762" s="19" t="s">
        <v>498</v>
      </c>
      <c r="D762" s="19" t="s">
        <v>32</v>
      </c>
      <c r="E762" s="19">
        <v>8</v>
      </c>
      <c r="F762" s="26" t="s">
        <v>237</v>
      </c>
      <c r="G762" s="245" t="s">
        <v>238</v>
      </c>
      <c r="H762" s="230"/>
      <c r="I762" s="188" t="s">
        <v>45</v>
      </c>
      <c r="J762" s="230">
        <v>2</v>
      </c>
      <c r="K762" s="230">
        <v>8900</v>
      </c>
      <c r="L762" s="91" t="s">
        <v>46</v>
      </c>
      <c r="M762" s="19"/>
      <c r="T762" t="str">
        <f t="shared" si="107"/>
        <v>0522</v>
      </c>
      <c r="U762" t="e">
        <f>IF((G762=VLOOKUP(T762,#REF!,2,0)),1,0)</f>
        <v>#REF!</v>
      </c>
      <c r="V762">
        <f>SUMPRODUCT((B762=[1]Sheet1!$B:$B)*(G762=[1]Sheet1!$G:$G))</f>
        <v>0</v>
      </c>
      <c r="W762" t="e">
        <f>VLOOKUP(G762,#REF!,4,0)</f>
        <v>#REF!</v>
      </c>
      <c r="X762" t="e">
        <f>VLOOKUP(G762,#REF!,5,0)</f>
        <v>#REF!</v>
      </c>
      <c r="Y762" t="e">
        <f>VLOOKUP(G762,#REF!,6,0)</f>
        <v>#REF!</v>
      </c>
      <c r="Z762">
        <f>SUMPRODUCT((B762='[2]各校各专业人数 （防止重复'!$D:$D)*(G762='[2]各校各专业人数 （防止重复'!$G:$G))</f>
        <v>0</v>
      </c>
    </row>
    <row r="763" ht="24" spans="1:26">
      <c r="A763">
        <f t="shared" si="110"/>
        <v>758</v>
      </c>
      <c r="B763" s="19" t="s">
        <v>497</v>
      </c>
      <c r="C763" s="19" t="s">
        <v>498</v>
      </c>
      <c r="D763" s="19" t="s">
        <v>32</v>
      </c>
      <c r="E763" s="19">
        <v>9</v>
      </c>
      <c r="F763" s="26" t="s">
        <v>501</v>
      </c>
      <c r="G763" s="245" t="s">
        <v>130</v>
      </c>
      <c r="H763" s="230"/>
      <c r="I763" s="188" t="s">
        <v>45</v>
      </c>
      <c r="J763" s="230">
        <v>2</v>
      </c>
      <c r="K763" s="230">
        <v>8900</v>
      </c>
      <c r="L763" s="91" t="s">
        <v>46</v>
      </c>
      <c r="M763" s="19"/>
      <c r="T763" t="str">
        <f t="shared" si="107"/>
        <v>0610</v>
      </c>
      <c r="U763" t="e">
        <f>IF((G763=VLOOKUP(T763,#REF!,2,0)),1,0)</f>
        <v>#REF!</v>
      </c>
      <c r="V763">
        <f>SUMPRODUCT((B763=[1]Sheet1!$B:$B)*(G763=[1]Sheet1!$G:$G))</f>
        <v>0</v>
      </c>
      <c r="W763" t="e">
        <f>VLOOKUP(G763,#REF!,4,0)</f>
        <v>#REF!</v>
      </c>
      <c r="X763" t="e">
        <f>VLOOKUP(G763,#REF!,5,0)</f>
        <v>#REF!</v>
      </c>
      <c r="Y763" t="e">
        <f>VLOOKUP(G763,#REF!,6,0)</f>
        <v>#REF!</v>
      </c>
      <c r="Z763">
        <f>SUMPRODUCT((B763='[2]各校各专业人数 （防止重复'!$D:$D)*(G763='[2]各校各专业人数 （防止重复'!$G:$G))</f>
        <v>0</v>
      </c>
    </row>
    <row r="764" ht="25.5" spans="1:26">
      <c r="A764">
        <f t="shared" si="110"/>
        <v>759</v>
      </c>
      <c r="B764" s="19" t="s">
        <v>497</v>
      </c>
      <c r="C764" s="19" t="s">
        <v>498</v>
      </c>
      <c r="D764" s="19" t="s">
        <v>32</v>
      </c>
      <c r="E764" s="19">
        <v>10</v>
      </c>
      <c r="F764" s="26" t="s">
        <v>502</v>
      </c>
      <c r="G764" s="245" t="s">
        <v>503</v>
      </c>
      <c r="H764" s="245" t="s">
        <v>504</v>
      </c>
      <c r="I764" s="188" t="s">
        <v>45</v>
      </c>
      <c r="J764" s="230">
        <v>2</v>
      </c>
      <c r="K764" s="230">
        <v>8900</v>
      </c>
      <c r="L764" s="91" t="s">
        <v>46</v>
      </c>
      <c r="M764" s="19"/>
      <c r="T764" t="str">
        <f t="shared" si="107"/>
        <v>1407</v>
      </c>
      <c r="U764" t="e">
        <f>IF((G764=VLOOKUP(T764,#REF!,2,0)),1,0)</f>
        <v>#REF!</v>
      </c>
      <c r="V764">
        <f>SUMPRODUCT((B764=[1]Sheet1!$B:$B)*(G764=[1]Sheet1!$G:$G))</f>
        <v>0</v>
      </c>
      <c r="W764" t="e">
        <f>VLOOKUP(G764,#REF!,4,0)</f>
        <v>#REF!</v>
      </c>
      <c r="X764" t="e">
        <f>VLOOKUP(G764,#REF!,5,0)</f>
        <v>#REF!</v>
      </c>
      <c r="Y764" t="e">
        <f>VLOOKUP(G764,#REF!,6,0)</f>
        <v>#REF!</v>
      </c>
      <c r="Z764">
        <f>SUMPRODUCT((B764='[2]各校各专业人数 （防止重复'!$D:$D)*(G764='[2]各校各专业人数 （防止重复'!$G:$G))</f>
        <v>0</v>
      </c>
    </row>
    <row r="765" ht="24" spans="1:26">
      <c r="A765">
        <f t="shared" si="110"/>
        <v>760</v>
      </c>
      <c r="B765" s="19" t="s">
        <v>497</v>
      </c>
      <c r="C765" s="19" t="s">
        <v>498</v>
      </c>
      <c r="D765" s="19" t="s">
        <v>32</v>
      </c>
      <c r="E765" s="19">
        <v>11</v>
      </c>
      <c r="F765" s="26" t="s">
        <v>368</v>
      </c>
      <c r="G765" s="245" t="s">
        <v>100</v>
      </c>
      <c r="H765" s="230"/>
      <c r="I765" s="188" t="s">
        <v>45</v>
      </c>
      <c r="J765" s="230">
        <v>2</v>
      </c>
      <c r="K765" s="230">
        <v>8900</v>
      </c>
      <c r="L765" s="91" t="s">
        <v>46</v>
      </c>
      <c r="M765" s="19"/>
      <c r="T765" t="str">
        <f t="shared" si="107"/>
        <v>1111</v>
      </c>
      <c r="U765" t="e">
        <f>IF((G765=VLOOKUP(T765,#REF!,2,0)),1,0)</f>
        <v>#REF!</v>
      </c>
      <c r="V765">
        <f>SUMPRODUCT((B765=[1]Sheet1!$B:$B)*(G765=[1]Sheet1!$G:$G))</f>
        <v>1</v>
      </c>
      <c r="W765" t="e">
        <f>VLOOKUP(G765,#REF!,4,0)</f>
        <v>#REF!</v>
      </c>
      <c r="X765" t="e">
        <f>VLOOKUP(G765,#REF!,5,0)</f>
        <v>#REF!</v>
      </c>
      <c r="Y765" t="e">
        <f>VLOOKUP(G765,#REF!,6,0)</f>
        <v>#REF!</v>
      </c>
      <c r="Z765">
        <f>SUMPRODUCT((B765='[2]各校各专业人数 （防止重复'!$D:$D)*(G765='[2]各校各专业人数 （防止重复'!$G:$G))</f>
        <v>1</v>
      </c>
    </row>
    <row r="766" spans="1:26">
      <c r="A766">
        <f t="shared" si="110"/>
        <v>761</v>
      </c>
      <c r="B766" s="19" t="s">
        <v>497</v>
      </c>
      <c r="C766" s="19" t="s">
        <v>498</v>
      </c>
      <c r="D766" s="19" t="s">
        <v>32</v>
      </c>
      <c r="E766" s="19">
        <v>12</v>
      </c>
      <c r="F766" s="26" t="s">
        <v>505</v>
      </c>
      <c r="G766" s="96" t="s">
        <v>506</v>
      </c>
      <c r="H766" s="230"/>
      <c r="I766" s="188" t="s">
        <v>67</v>
      </c>
      <c r="J766" s="230">
        <v>3</v>
      </c>
      <c r="K766" s="230">
        <v>8900</v>
      </c>
      <c r="L766" s="91" t="s">
        <v>68</v>
      </c>
      <c r="M766" s="19"/>
      <c r="T766" t="str">
        <f t="shared" si="107"/>
        <v>0523</v>
      </c>
      <c r="U766" t="e">
        <f>IF((G766=VLOOKUP(T766,#REF!,2,0)),1,0)</f>
        <v>#REF!</v>
      </c>
      <c r="V766">
        <f>SUMPRODUCT((B766=[1]Sheet1!$B:$B)*(G766=[1]Sheet1!$G:$G))</f>
        <v>0</v>
      </c>
      <c r="W766" t="e">
        <f>VLOOKUP(G766,#REF!,4,0)</f>
        <v>#REF!</v>
      </c>
      <c r="X766" t="e">
        <f>VLOOKUP(G766,#REF!,5,0)</f>
        <v>#REF!</v>
      </c>
      <c r="Y766" t="e">
        <f>VLOOKUP(G766,#REF!,6,0)</f>
        <v>#REF!</v>
      </c>
      <c r="Z766">
        <f>SUMPRODUCT((B766='[2]各校各专业人数 （防止重复'!$D:$D)*(G766='[2]各校各专业人数 （防止重复'!$G:$G))</f>
        <v>0</v>
      </c>
    </row>
    <row r="767" spans="1:26">
      <c r="A767">
        <f t="shared" ref="A767:A776" si="111">ROW()-5</f>
        <v>762</v>
      </c>
      <c r="B767" s="19" t="s">
        <v>497</v>
      </c>
      <c r="C767" s="19" t="s">
        <v>498</v>
      </c>
      <c r="D767" s="19" t="s">
        <v>32</v>
      </c>
      <c r="E767" s="19">
        <v>13</v>
      </c>
      <c r="F767" s="26" t="s">
        <v>220</v>
      </c>
      <c r="G767" s="96" t="s">
        <v>221</v>
      </c>
      <c r="H767" s="230"/>
      <c r="I767" s="188" t="s">
        <v>67</v>
      </c>
      <c r="J767" s="230">
        <v>3</v>
      </c>
      <c r="K767" s="230">
        <v>8900</v>
      </c>
      <c r="L767" s="91" t="s">
        <v>68</v>
      </c>
      <c r="M767" s="19"/>
      <c r="T767" t="str">
        <f t="shared" si="107"/>
        <v>0727</v>
      </c>
      <c r="U767" t="e">
        <f>IF((G767=VLOOKUP(T767,#REF!,2,0)),1,0)</f>
        <v>#REF!</v>
      </c>
      <c r="V767">
        <f>SUMPRODUCT((B767=[1]Sheet1!$B:$B)*(G767=[1]Sheet1!$G:$G))</f>
        <v>0</v>
      </c>
      <c r="W767" t="e">
        <f>VLOOKUP(G767,#REF!,4,0)</f>
        <v>#REF!</v>
      </c>
      <c r="X767" t="e">
        <f>VLOOKUP(G767,#REF!,5,0)</f>
        <v>#REF!</v>
      </c>
      <c r="Y767" t="e">
        <f>VLOOKUP(G767,#REF!,6,0)</f>
        <v>#REF!</v>
      </c>
      <c r="Z767">
        <f>SUMPRODUCT((B767='[2]各校各专业人数 （防止重复'!$D:$D)*(G767='[2]各校各专业人数 （防止重复'!$G:$G))</f>
        <v>0</v>
      </c>
    </row>
    <row r="768" spans="1:26">
      <c r="A768">
        <f t="shared" si="111"/>
        <v>763</v>
      </c>
      <c r="B768" s="19" t="s">
        <v>497</v>
      </c>
      <c r="C768" s="19" t="s">
        <v>498</v>
      </c>
      <c r="D768" s="19" t="s">
        <v>32</v>
      </c>
      <c r="E768" s="19">
        <v>14</v>
      </c>
      <c r="F768" s="33" t="s">
        <v>103</v>
      </c>
      <c r="G768" s="96" t="s">
        <v>507</v>
      </c>
      <c r="H768" s="230"/>
      <c r="I768" s="188" t="s">
        <v>67</v>
      </c>
      <c r="J768" s="230">
        <v>3</v>
      </c>
      <c r="K768" s="230">
        <v>8900</v>
      </c>
      <c r="L768" s="91" t="s">
        <v>68</v>
      </c>
      <c r="M768" s="19"/>
      <c r="T768" t="str">
        <f t="shared" si="107"/>
        <v>1401</v>
      </c>
      <c r="U768" t="e">
        <f>IF((G768=VLOOKUP(T768,#REF!,2,0)),1,0)</f>
        <v>#REF!</v>
      </c>
      <c r="V768">
        <f>SUMPRODUCT((B768=[1]Sheet1!$B:$B)*(G768=[1]Sheet1!$G:$G))</f>
        <v>0</v>
      </c>
      <c r="W768" t="e">
        <f>VLOOKUP(G768,#REF!,4,0)</f>
        <v>#REF!</v>
      </c>
      <c r="X768" t="e">
        <f>VLOOKUP(G768,#REF!,5,0)</f>
        <v>#REF!</v>
      </c>
      <c r="Y768" t="e">
        <f>VLOOKUP(G768,#REF!,6,0)</f>
        <v>#REF!</v>
      </c>
      <c r="Z768">
        <f>SUMPRODUCT((B768='[2]各校各专业人数 （防止重复'!$D:$D)*(G768='[2]各校各专业人数 （防止重复'!$G:$G))</f>
        <v>0</v>
      </c>
    </row>
    <row r="769" spans="1:26">
      <c r="A769">
        <f t="shared" si="111"/>
        <v>764</v>
      </c>
      <c r="B769" s="19" t="s">
        <v>497</v>
      </c>
      <c r="C769" s="19" t="s">
        <v>498</v>
      </c>
      <c r="D769" s="19" t="s">
        <v>32</v>
      </c>
      <c r="E769" s="19">
        <v>15</v>
      </c>
      <c r="F769" s="33" t="s">
        <v>508</v>
      </c>
      <c r="G769" s="96" t="s">
        <v>509</v>
      </c>
      <c r="H769" s="230"/>
      <c r="I769" s="188" t="s">
        <v>67</v>
      </c>
      <c r="J769" s="230">
        <v>3</v>
      </c>
      <c r="K769" s="230">
        <v>8900</v>
      </c>
      <c r="L769" s="91" t="s">
        <v>68</v>
      </c>
      <c r="M769" s="19"/>
      <c r="T769" t="str">
        <f t="shared" si="107"/>
        <v>0529</v>
      </c>
      <c r="U769" t="e">
        <f>IF((G769=VLOOKUP(T769,#REF!,2,0)),1,0)</f>
        <v>#REF!</v>
      </c>
      <c r="V769">
        <f>SUMPRODUCT((B769=[1]Sheet1!$B:$B)*(G769=[1]Sheet1!$G:$G))</f>
        <v>0</v>
      </c>
      <c r="W769" t="e">
        <f>VLOOKUP(G769,#REF!,4,0)</f>
        <v>#REF!</v>
      </c>
      <c r="X769" t="e">
        <f>VLOOKUP(G769,#REF!,5,0)</f>
        <v>#REF!</v>
      </c>
      <c r="Y769" t="e">
        <f>VLOOKUP(G769,#REF!,6,0)</f>
        <v>#REF!</v>
      </c>
      <c r="Z769">
        <f>SUMPRODUCT((B769='[2]各校各专业人数 （防止重复'!$D:$D)*(G769='[2]各校各专业人数 （防止重复'!$G:$G))</f>
        <v>0</v>
      </c>
    </row>
    <row r="770" spans="1:26">
      <c r="A770">
        <f t="shared" si="111"/>
        <v>765</v>
      </c>
      <c r="B770" s="19" t="s">
        <v>497</v>
      </c>
      <c r="C770" s="19" t="s">
        <v>498</v>
      </c>
      <c r="D770" s="19" t="s">
        <v>32</v>
      </c>
      <c r="E770" s="19">
        <v>16</v>
      </c>
      <c r="F770" s="33" t="s">
        <v>304</v>
      </c>
      <c r="G770" s="96" t="s">
        <v>305</v>
      </c>
      <c r="H770" s="230"/>
      <c r="I770" s="188" t="s">
        <v>67</v>
      </c>
      <c r="J770" s="230">
        <v>3</v>
      </c>
      <c r="K770" s="230">
        <v>8900</v>
      </c>
      <c r="L770" s="91" t="s">
        <v>68</v>
      </c>
      <c r="M770" s="19"/>
      <c r="T770" t="str">
        <f t="shared" si="107"/>
        <v>0134</v>
      </c>
      <c r="U770" t="e">
        <f>IF((G770=VLOOKUP(T770,#REF!,2,0)),1,0)</f>
        <v>#REF!</v>
      </c>
      <c r="V770">
        <f>SUMPRODUCT((B770=[1]Sheet1!$B:$B)*(G770=[1]Sheet1!$G:$G))</f>
        <v>0</v>
      </c>
      <c r="W770" t="e">
        <f>VLOOKUP(G770,#REF!,4,0)</f>
        <v>#REF!</v>
      </c>
      <c r="X770" t="e">
        <f>VLOOKUP(G770,#REF!,5,0)</f>
        <v>#REF!</v>
      </c>
      <c r="Y770" t="e">
        <f>VLOOKUP(G770,#REF!,6,0)</f>
        <v>#REF!</v>
      </c>
      <c r="Z770">
        <f>SUMPRODUCT((B770='[2]各校各专业人数 （防止重复'!$D:$D)*(G770='[2]各校各专业人数 （防止重复'!$G:$G))</f>
        <v>0</v>
      </c>
    </row>
    <row r="771" spans="1:26">
      <c r="A771">
        <f t="shared" si="111"/>
        <v>766</v>
      </c>
      <c r="B771" s="19" t="s">
        <v>497</v>
      </c>
      <c r="C771" s="19" t="s">
        <v>498</v>
      </c>
      <c r="D771" s="19" t="s">
        <v>32</v>
      </c>
      <c r="E771" s="19">
        <v>17</v>
      </c>
      <c r="F771" s="26" t="s">
        <v>73</v>
      </c>
      <c r="G771" s="245" t="s">
        <v>34</v>
      </c>
      <c r="H771" s="230"/>
      <c r="I771" s="188" t="s">
        <v>67</v>
      </c>
      <c r="J771" s="230">
        <v>3</v>
      </c>
      <c r="K771" s="230">
        <v>8900</v>
      </c>
      <c r="L771" s="91" t="s">
        <v>68</v>
      </c>
      <c r="M771" s="19"/>
      <c r="T771" t="str">
        <f t="shared" si="107"/>
        <v>0203</v>
      </c>
      <c r="U771" t="e">
        <f>IF((G771=VLOOKUP(T771,#REF!,2,0)),1,0)</f>
        <v>#REF!</v>
      </c>
      <c r="V771">
        <f>SUMPRODUCT((B771=[1]Sheet1!$B:$B)*(G771=[1]Sheet1!$G:$G))</f>
        <v>2</v>
      </c>
      <c r="W771" t="e">
        <f>VLOOKUP(G771,#REF!,4,0)</f>
        <v>#REF!</v>
      </c>
      <c r="X771" t="e">
        <f>VLOOKUP(G771,#REF!,5,0)</f>
        <v>#REF!</v>
      </c>
      <c r="Y771" t="e">
        <f>VLOOKUP(G771,#REF!,6,0)</f>
        <v>#REF!</v>
      </c>
      <c r="Z771">
        <f>SUMPRODUCT((B771='[2]各校各专业人数 （防止重复'!$D:$D)*(G771='[2]各校各专业人数 （防止重复'!$G:$G))</f>
        <v>1</v>
      </c>
    </row>
    <row r="772" spans="1:26">
      <c r="A772">
        <f t="shared" si="111"/>
        <v>767</v>
      </c>
      <c r="B772" s="19" t="s">
        <v>497</v>
      </c>
      <c r="C772" s="19" t="s">
        <v>498</v>
      </c>
      <c r="D772" s="19" t="s">
        <v>32</v>
      </c>
      <c r="E772" s="19">
        <v>18</v>
      </c>
      <c r="F772" s="26" t="s">
        <v>71</v>
      </c>
      <c r="G772" s="245" t="s">
        <v>72</v>
      </c>
      <c r="H772" s="230"/>
      <c r="I772" s="188" t="s">
        <v>67</v>
      </c>
      <c r="J772" s="230">
        <v>3</v>
      </c>
      <c r="K772" s="230">
        <v>8900</v>
      </c>
      <c r="L772" s="91" t="s">
        <v>68</v>
      </c>
      <c r="M772" s="19"/>
      <c r="T772" t="str">
        <f t="shared" si="107"/>
        <v>0127</v>
      </c>
      <c r="U772" t="e">
        <f>IF((G772=VLOOKUP(T772,#REF!,2,0)),1,0)</f>
        <v>#REF!</v>
      </c>
      <c r="V772">
        <f>SUMPRODUCT((B772=[1]Sheet1!$B:$B)*(G772=[1]Sheet1!$G:$G))</f>
        <v>2</v>
      </c>
      <c r="W772" t="e">
        <f>VLOOKUP(G772,#REF!,4,0)</f>
        <v>#REF!</v>
      </c>
      <c r="X772" t="e">
        <f>VLOOKUP(G772,#REF!,5,0)</f>
        <v>#REF!</v>
      </c>
      <c r="Y772" t="e">
        <f>VLOOKUP(G772,#REF!,6,0)</f>
        <v>#REF!</v>
      </c>
      <c r="Z772">
        <f>SUMPRODUCT((B772='[2]各校各专业人数 （防止重复'!$D:$D)*(G772='[2]各校各专业人数 （防止重复'!$G:$G))</f>
        <v>1</v>
      </c>
    </row>
    <row r="773" spans="1:26">
      <c r="A773">
        <f t="shared" si="111"/>
        <v>768</v>
      </c>
      <c r="B773" s="19" t="s">
        <v>497</v>
      </c>
      <c r="C773" s="19" t="s">
        <v>498</v>
      </c>
      <c r="D773" s="19" t="s">
        <v>32</v>
      </c>
      <c r="E773" s="19">
        <v>19</v>
      </c>
      <c r="F773" s="33" t="s">
        <v>189</v>
      </c>
      <c r="G773" s="96" t="s">
        <v>173</v>
      </c>
      <c r="H773" s="230"/>
      <c r="I773" s="188" t="s">
        <v>67</v>
      </c>
      <c r="J773" s="230">
        <v>3</v>
      </c>
      <c r="K773" s="230">
        <v>8900</v>
      </c>
      <c r="L773" s="91" t="s">
        <v>68</v>
      </c>
      <c r="M773" s="19"/>
      <c r="T773" t="str">
        <f t="shared" si="107"/>
        <v>0308</v>
      </c>
      <c r="U773" t="e">
        <f>IF((G773=VLOOKUP(T773,#REF!,2,0)),1,0)</f>
        <v>#REF!</v>
      </c>
      <c r="V773">
        <f>SUMPRODUCT((B773=[1]Sheet1!$B:$B)*(G773=[1]Sheet1!$G:$G))</f>
        <v>2</v>
      </c>
      <c r="W773" t="e">
        <f>VLOOKUP(G773,#REF!,4,0)</f>
        <v>#REF!</v>
      </c>
      <c r="X773" t="e">
        <f>VLOOKUP(G773,#REF!,5,0)</f>
        <v>#REF!</v>
      </c>
      <c r="Y773" t="e">
        <f>VLOOKUP(G773,#REF!,6,0)</f>
        <v>#REF!</v>
      </c>
      <c r="Z773">
        <f>SUMPRODUCT((B773='[2]各校各专业人数 （防止重复'!$D:$D)*(G773='[2]各校各专业人数 （防止重复'!$G:$G))</f>
        <v>1</v>
      </c>
    </row>
    <row r="774" spans="1:26">
      <c r="A774">
        <f t="shared" si="111"/>
        <v>769</v>
      </c>
      <c r="B774" s="19" t="s">
        <v>497</v>
      </c>
      <c r="C774" s="19" t="s">
        <v>498</v>
      </c>
      <c r="D774" s="19" t="s">
        <v>32</v>
      </c>
      <c r="E774" s="19">
        <v>20</v>
      </c>
      <c r="F774" s="33" t="s">
        <v>82</v>
      </c>
      <c r="G774" s="96" t="s">
        <v>83</v>
      </c>
      <c r="H774" s="230"/>
      <c r="I774" s="188" t="s">
        <v>67</v>
      </c>
      <c r="J774" s="230">
        <v>3</v>
      </c>
      <c r="K774" s="230">
        <v>8900</v>
      </c>
      <c r="L774" s="91" t="s">
        <v>68</v>
      </c>
      <c r="M774" s="19"/>
      <c r="T774" t="str">
        <f t="shared" si="107"/>
        <v>0435</v>
      </c>
      <c r="U774" t="e">
        <f>IF((G774=VLOOKUP(T774,#REF!,2,0)),1,0)</f>
        <v>#REF!</v>
      </c>
      <c r="V774">
        <f>SUMPRODUCT((B774=[1]Sheet1!$B:$B)*(G774=[1]Sheet1!$G:$G))</f>
        <v>3</v>
      </c>
      <c r="W774" t="e">
        <f>VLOOKUP(G774,#REF!,4,0)</f>
        <v>#REF!</v>
      </c>
      <c r="X774" t="e">
        <f>VLOOKUP(G774,#REF!,5,0)</f>
        <v>#REF!</v>
      </c>
      <c r="Y774" t="e">
        <f>VLOOKUP(G774,#REF!,6,0)</f>
        <v>#REF!</v>
      </c>
      <c r="Z774">
        <f>SUMPRODUCT((B774='[2]各校各专业人数 （防止重复'!$D:$D)*(G774='[2]各校各专业人数 （防止重复'!$G:$G))</f>
        <v>1</v>
      </c>
    </row>
    <row r="775" spans="1:26">
      <c r="A775">
        <f t="shared" si="111"/>
        <v>770</v>
      </c>
      <c r="B775" s="19" t="s">
        <v>497</v>
      </c>
      <c r="C775" s="19" t="s">
        <v>498</v>
      </c>
      <c r="D775" s="19" t="s">
        <v>32</v>
      </c>
      <c r="E775" s="19">
        <v>21</v>
      </c>
      <c r="F775" s="33" t="s">
        <v>84</v>
      </c>
      <c r="G775" s="96" t="s">
        <v>85</v>
      </c>
      <c r="H775" s="230"/>
      <c r="I775" s="188" t="s">
        <v>67</v>
      </c>
      <c r="J775" s="230">
        <v>3</v>
      </c>
      <c r="K775" s="230">
        <v>8900</v>
      </c>
      <c r="L775" s="91" t="s">
        <v>68</v>
      </c>
      <c r="M775" s="19"/>
      <c r="T775" t="str">
        <f t="shared" si="107"/>
        <v>0439</v>
      </c>
      <c r="U775" t="e">
        <f>IF((G775=VLOOKUP(T775,#REF!,2,0)),1,0)</f>
        <v>#REF!</v>
      </c>
      <c r="V775">
        <f>SUMPRODUCT((B775=[1]Sheet1!$B:$B)*(G775=[1]Sheet1!$G:$G))</f>
        <v>1</v>
      </c>
      <c r="W775" t="e">
        <f>VLOOKUP(G775,#REF!,4,0)</f>
        <v>#REF!</v>
      </c>
      <c r="X775" t="e">
        <f>VLOOKUP(G775,#REF!,5,0)</f>
        <v>#REF!</v>
      </c>
      <c r="Y775" t="e">
        <f>VLOOKUP(G775,#REF!,6,0)</f>
        <v>#REF!</v>
      </c>
      <c r="Z775">
        <f>SUMPRODUCT((B775='[2]各校各专业人数 （防止重复'!$D:$D)*(G775='[2]各校各专业人数 （防止重复'!$G:$G))</f>
        <v>1</v>
      </c>
    </row>
    <row r="776" spans="1:26">
      <c r="A776">
        <f t="shared" si="111"/>
        <v>771</v>
      </c>
      <c r="B776" s="19" t="s">
        <v>497</v>
      </c>
      <c r="C776" s="19" t="s">
        <v>498</v>
      </c>
      <c r="D776" s="19" t="s">
        <v>32</v>
      </c>
      <c r="E776" s="19">
        <v>22</v>
      </c>
      <c r="F776" s="33" t="s">
        <v>86</v>
      </c>
      <c r="G776" s="96" t="s">
        <v>87</v>
      </c>
      <c r="H776" s="230"/>
      <c r="I776" s="188" t="s">
        <v>67</v>
      </c>
      <c r="J776" s="230">
        <v>3</v>
      </c>
      <c r="K776" s="230">
        <v>8900</v>
      </c>
      <c r="L776" s="91" t="s">
        <v>68</v>
      </c>
      <c r="M776" s="19"/>
      <c r="T776" t="str">
        <f t="shared" si="107"/>
        <v>0501</v>
      </c>
      <c r="U776" t="e">
        <f>IF((G776=VLOOKUP(T776,#REF!,2,0)),1,0)</f>
        <v>#REF!</v>
      </c>
      <c r="V776">
        <f>SUMPRODUCT((B776=[1]Sheet1!$B:$B)*(G776=[1]Sheet1!$G:$G))</f>
        <v>3</v>
      </c>
      <c r="W776" t="e">
        <f>VLOOKUP(G776,#REF!,4,0)</f>
        <v>#REF!</v>
      </c>
      <c r="X776" t="e">
        <f>VLOOKUP(G776,#REF!,5,0)</f>
        <v>#REF!</v>
      </c>
      <c r="Y776" t="e">
        <f>VLOOKUP(G776,#REF!,6,0)</f>
        <v>#REF!</v>
      </c>
      <c r="Z776">
        <f>SUMPRODUCT((B776='[2]各校各专业人数 （防止重复'!$D:$D)*(G776='[2]各校各专业人数 （防止重复'!$G:$G))</f>
        <v>1</v>
      </c>
    </row>
    <row r="777" spans="1:26">
      <c r="A777">
        <f t="shared" ref="A777:A786" si="112">ROW()-5</f>
        <v>772</v>
      </c>
      <c r="B777" s="19" t="s">
        <v>497</v>
      </c>
      <c r="C777" s="19" t="s">
        <v>498</v>
      </c>
      <c r="D777" s="19" t="s">
        <v>32</v>
      </c>
      <c r="E777" s="19">
        <v>23</v>
      </c>
      <c r="F777" s="33" t="s">
        <v>306</v>
      </c>
      <c r="G777" s="96" t="s">
        <v>300</v>
      </c>
      <c r="H777" s="230"/>
      <c r="I777" s="188" t="s">
        <v>67</v>
      </c>
      <c r="J777" s="230">
        <v>3</v>
      </c>
      <c r="K777" s="230">
        <v>8900</v>
      </c>
      <c r="L777" s="91" t="s">
        <v>68</v>
      </c>
      <c r="M777" s="19"/>
      <c r="T777" t="str">
        <f t="shared" si="107"/>
        <v>0502</v>
      </c>
      <c r="U777" t="e">
        <f>IF((G777=VLOOKUP(T777,#REF!,2,0)),1,0)</f>
        <v>#REF!</v>
      </c>
      <c r="V777">
        <f>SUMPRODUCT((B777=[1]Sheet1!$B:$B)*(G777=[1]Sheet1!$G:$G))</f>
        <v>1</v>
      </c>
      <c r="W777" t="e">
        <f>VLOOKUP(G777,#REF!,4,0)</f>
        <v>#REF!</v>
      </c>
      <c r="X777" t="e">
        <f>VLOOKUP(G777,#REF!,5,0)</f>
        <v>#REF!</v>
      </c>
      <c r="Y777" t="e">
        <f>VLOOKUP(G777,#REF!,6,0)</f>
        <v>#REF!</v>
      </c>
      <c r="Z777">
        <f>SUMPRODUCT((B777='[2]各校各专业人数 （防止重复'!$D:$D)*(G777='[2]各校各专业人数 （防止重复'!$G:$G))</f>
        <v>1</v>
      </c>
    </row>
    <row r="778" spans="1:26">
      <c r="A778">
        <f t="shared" si="112"/>
        <v>773</v>
      </c>
      <c r="B778" s="19" t="s">
        <v>497</v>
      </c>
      <c r="C778" s="19" t="s">
        <v>498</v>
      </c>
      <c r="D778" s="19" t="s">
        <v>32</v>
      </c>
      <c r="E778" s="19">
        <v>24</v>
      </c>
      <c r="F778" s="33" t="s">
        <v>188</v>
      </c>
      <c r="G778" s="96" t="s">
        <v>151</v>
      </c>
      <c r="H778" s="230"/>
      <c r="I778" s="188" t="s">
        <v>67</v>
      </c>
      <c r="J778" s="230">
        <v>3</v>
      </c>
      <c r="K778" s="230">
        <v>8900</v>
      </c>
      <c r="L778" s="91" t="s">
        <v>68</v>
      </c>
      <c r="M778" s="19"/>
      <c r="T778" t="str">
        <f t="shared" si="107"/>
        <v>0510</v>
      </c>
      <c r="U778" t="e">
        <f>IF((G778=VLOOKUP(T778,#REF!,2,0)),1,0)</f>
        <v>#REF!</v>
      </c>
      <c r="V778">
        <f>SUMPRODUCT((B778=[1]Sheet1!$B:$B)*(G778=[1]Sheet1!$G:$G))</f>
        <v>1</v>
      </c>
      <c r="W778" t="e">
        <f>VLOOKUP(G778,#REF!,4,0)</f>
        <v>#REF!</v>
      </c>
      <c r="X778" t="e">
        <f>VLOOKUP(G778,#REF!,5,0)</f>
        <v>#REF!</v>
      </c>
      <c r="Y778" t="e">
        <f>VLOOKUP(G778,#REF!,6,0)</f>
        <v>#REF!</v>
      </c>
      <c r="Z778">
        <f>SUMPRODUCT((B778='[2]各校各专业人数 （防止重复'!$D:$D)*(G778='[2]各校各专业人数 （防止重复'!$G:$G))</f>
        <v>1</v>
      </c>
    </row>
    <row r="779" spans="1:26">
      <c r="A779">
        <f t="shared" si="112"/>
        <v>774</v>
      </c>
      <c r="B779" s="19" t="s">
        <v>497</v>
      </c>
      <c r="C779" s="19" t="s">
        <v>498</v>
      </c>
      <c r="D779" s="19" t="s">
        <v>32</v>
      </c>
      <c r="E779" s="19">
        <v>25</v>
      </c>
      <c r="F779" s="33" t="s">
        <v>161</v>
      </c>
      <c r="G779" s="96" t="s">
        <v>162</v>
      </c>
      <c r="H779" s="132" t="s">
        <v>222</v>
      </c>
      <c r="I779" s="188" t="s">
        <v>67</v>
      </c>
      <c r="J779" s="230">
        <v>3</v>
      </c>
      <c r="K779" s="230">
        <v>8900</v>
      </c>
      <c r="L779" s="91" t="s">
        <v>68</v>
      </c>
      <c r="M779" s="19"/>
      <c r="T779" t="str">
        <f t="shared" si="107"/>
        <v>0515</v>
      </c>
      <c r="U779" t="e">
        <f>IF((G779=VLOOKUP(T779,#REF!,2,0)),1,0)</f>
        <v>#REF!</v>
      </c>
      <c r="V779">
        <f>SUMPRODUCT((B779=[1]Sheet1!$B:$B)*(G779=[1]Sheet1!$G:$G))</f>
        <v>2</v>
      </c>
      <c r="W779" t="e">
        <f>VLOOKUP(G779,#REF!,4,0)</f>
        <v>#REF!</v>
      </c>
      <c r="X779" t="e">
        <f>VLOOKUP(G779,#REF!,5,0)</f>
        <v>#REF!</v>
      </c>
      <c r="Y779" t="e">
        <f>VLOOKUP(G779,#REF!,6,0)</f>
        <v>#REF!</v>
      </c>
      <c r="Z779">
        <f>SUMPRODUCT((B779='[2]各校各专业人数 （防止重复'!$D:$D)*(G779='[2]各校各专业人数 （防止重复'!$G:$G))</f>
        <v>1</v>
      </c>
    </row>
    <row r="780" spans="1:26">
      <c r="A780">
        <f t="shared" si="112"/>
        <v>775</v>
      </c>
      <c r="B780" s="19" t="s">
        <v>497</v>
      </c>
      <c r="C780" s="19" t="s">
        <v>498</v>
      </c>
      <c r="D780" s="19" t="s">
        <v>32</v>
      </c>
      <c r="E780" s="19">
        <v>26</v>
      </c>
      <c r="F780" s="33" t="s">
        <v>277</v>
      </c>
      <c r="G780" s="96" t="s">
        <v>126</v>
      </c>
      <c r="H780" s="230"/>
      <c r="I780" s="188" t="s">
        <v>67</v>
      </c>
      <c r="J780" s="230">
        <v>3</v>
      </c>
      <c r="K780" s="230">
        <v>8900</v>
      </c>
      <c r="L780" s="91" t="s">
        <v>68</v>
      </c>
      <c r="M780" s="19"/>
      <c r="T780" t="str">
        <f t="shared" si="107"/>
        <v>0526</v>
      </c>
      <c r="U780" t="e">
        <f>IF((G780=VLOOKUP(T780,#REF!,2,0)),1,0)</f>
        <v>#REF!</v>
      </c>
      <c r="V780">
        <f>SUMPRODUCT((B780=[1]Sheet1!$B:$B)*(G780=[1]Sheet1!$G:$G))</f>
        <v>1</v>
      </c>
      <c r="W780" t="e">
        <f>VLOOKUP(G780,#REF!,4,0)</f>
        <v>#REF!</v>
      </c>
      <c r="X780" t="e">
        <f>VLOOKUP(G780,#REF!,5,0)</f>
        <v>#REF!</v>
      </c>
      <c r="Y780" t="e">
        <f>VLOOKUP(G780,#REF!,6,0)</f>
        <v>#REF!</v>
      </c>
      <c r="Z780">
        <f>SUMPRODUCT((B780='[2]各校各专业人数 （防止重复'!$D:$D)*(G780='[2]各校各专业人数 （防止重复'!$G:$G))</f>
        <v>1</v>
      </c>
    </row>
    <row r="781" spans="1:26">
      <c r="A781">
        <f t="shared" si="112"/>
        <v>776</v>
      </c>
      <c r="B781" s="19" t="s">
        <v>497</v>
      </c>
      <c r="C781" s="19" t="s">
        <v>498</v>
      </c>
      <c r="D781" s="19" t="s">
        <v>32</v>
      </c>
      <c r="E781" s="19">
        <v>27</v>
      </c>
      <c r="F781" s="33" t="s">
        <v>186</v>
      </c>
      <c r="G781" s="96" t="s">
        <v>187</v>
      </c>
      <c r="H781" s="230"/>
      <c r="I781" s="188" t="s">
        <v>67</v>
      </c>
      <c r="J781" s="230">
        <v>3</v>
      </c>
      <c r="K781" s="230">
        <v>8900</v>
      </c>
      <c r="L781" s="91" t="s">
        <v>68</v>
      </c>
      <c r="M781" s="19"/>
      <c r="T781" t="str">
        <f t="shared" si="107"/>
        <v>0527</v>
      </c>
      <c r="U781" t="e">
        <f>IF((G781=VLOOKUP(T781,#REF!,2,0)),1,0)</f>
        <v>#REF!</v>
      </c>
      <c r="V781">
        <f>SUMPRODUCT((B781=[1]Sheet1!$B:$B)*(G781=[1]Sheet1!$G:$G))</f>
        <v>1</v>
      </c>
      <c r="W781" t="e">
        <f>VLOOKUP(G781,#REF!,4,0)</f>
        <v>#REF!</v>
      </c>
      <c r="X781" t="e">
        <f>VLOOKUP(G781,#REF!,5,0)</f>
        <v>#REF!</v>
      </c>
      <c r="Y781" t="e">
        <f>VLOOKUP(G781,#REF!,6,0)</f>
        <v>#REF!</v>
      </c>
      <c r="Z781">
        <f>SUMPRODUCT((B781='[2]各校各专业人数 （防止重复'!$D:$D)*(G781='[2]各校各专业人数 （防止重复'!$G:$G))</f>
        <v>1</v>
      </c>
    </row>
    <row r="782" spans="1:26">
      <c r="A782">
        <f t="shared" si="112"/>
        <v>777</v>
      </c>
      <c r="B782" s="19" t="s">
        <v>497</v>
      </c>
      <c r="C782" s="19" t="s">
        <v>498</v>
      </c>
      <c r="D782" s="19" t="s">
        <v>32</v>
      </c>
      <c r="E782" s="19">
        <v>28</v>
      </c>
      <c r="F782" s="33" t="s">
        <v>96</v>
      </c>
      <c r="G782" s="96" t="s">
        <v>60</v>
      </c>
      <c r="H782" s="230"/>
      <c r="I782" s="188" t="s">
        <v>67</v>
      </c>
      <c r="J782" s="230">
        <v>3</v>
      </c>
      <c r="K782" s="230">
        <v>8900</v>
      </c>
      <c r="L782" s="91" t="s">
        <v>68</v>
      </c>
      <c r="M782" s="19"/>
      <c r="T782" t="str">
        <f t="shared" si="107"/>
        <v>0603</v>
      </c>
      <c r="U782" t="e">
        <f>IF((G782=VLOOKUP(T782,#REF!,2,0)),1,0)</f>
        <v>#REF!</v>
      </c>
      <c r="V782">
        <f>SUMPRODUCT((B782=[1]Sheet1!$B:$B)*(G782=[1]Sheet1!$G:$G))</f>
        <v>4</v>
      </c>
      <c r="W782" t="e">
        <f>VLOOKUP(G782,#REF!,4,0)</f>
        <v>#REF!</v>
      </c>
      <c r="X782" t="e">
        <f>VLOOKUP(G782,#REF!,5,0)</f>
        <v>#REF!</v>
      </c>
      <c r="Y782" t="e">
        <f>VLOOKUP(G782,#REF!,6,0)</f>
        <v>#REF!</v>
      </c>
      <c r="Z782">
        <f>SUMPRODUCT((B782='[2]各校各专业人数 （防止重复'!$D:$D)*(G782='[2]各校各专业人数 （防止重复'!$G:$G))</f>
        <v>1</v>
      </c>
    </row>
    <row r="783" spans="1:26">
      <c r="A783">
        <f t="shared" si="112"/>
        <v>778</v>
      </c>
      <c r="B783" s="19" t="s">
        <v>497</v>
      </c>
      <c r="C783" s="19" t="s">
        <v>498</v>
      </c>
      <c r="D783" s="19" t="s">
        <v>32</v>
      </c>
      <c r="E783" s="19">
        <v>29</v>
      </c>
      <c r="F783" s="33" t="s">
        <v>510</v>
      </c>
      <c r="G783" s="96" t="s">
        <v>511</v>
      </c>
      <c r="H783" s="230"/>
      <c r="I783" s="188" t="s">
        <v>67</v>
      </c>
      <c r="J783" s="230">
        <v>3</v>
      </c>
      <c r="K783" s="230">
        <v>8900</v>
      </c>
      <c r="L783" s="91" t="s">
        <v>68</v>
      </c>
      <c r="M783" s="19"/>
      <c r="T783" t="str">
        <f t="shared" si="107"/>
        <v>1306</v>
      </c>
      <c r="U783" t="e">
        <f>IF((G783=VLOOKUP(T783,#REF!,2,0)),1,0)</f>
        <v>#REF!</v>
      </c>
      <c r="V783">
        <f>SUMPRODUCT((B783=[1]Sheet1!$B:$B)*(G783=[1]Sheet1!$G:$G))</f>
        <v>1</v>
      </c>
      <c r="W783" t="e">
        <f>VLOOKUP(G783,#REF!,4,0)</f>
        <v>#REF!</v>
      </c>
      <c r="X783" t="e">
        <f>VLOOKUP(G783,#REF!,5,0)</f>
        <v>#REF!</v>
      </c>
      <c r="Y783" t="e">
        <f>VLOOKUP(G783,#REF!,6,0)</f>
        <v>#REF!</v>
      </c>
      <c r="Z783">
        <f>SUMPRODUCT((B783='[2]各校各专业人数 （防止重复'!$D:$D)*(G783='[2]各校各专业人数 （防止重复'!$G:$G))</f>
        <v>1</v>
      </c>
    </row>
    <row r="784" spans="1:26">
      <c r="A784">
        <f t="shared" si="112"/>
        <v>779</v>
      </c>
      <c r="B784" s="19" t="s">
        <v>497</v>
      </c>
      <c r="C784" s="19" t="s">
        <v>498</v>
      </c>
      <c r="D784" s="19" t="s">
        <v>32</v>
      </c>
      <c r="E784" s="19">
        <v>30</v>
      </c>
      <c r="F784" s="33" t="s">
        <v>225</v>
      </c>
      <c r="G784" s="96" t="s">
        <v>226</v>
      </c>
      <c r="H784" s="230"/>
      <c r="I784" s="188" t="s">
        <v>67</v>
      </c>
      <c r="J784" s="230">
        <v>3</v>
      </c>
      <c r="K784" s="230">
        <v>8900</v>
      </c>
      <c r="L784" s="91" t="s">
        <v>68</v>
      </c>
      <c r="M784" s="19"/>
      <c r="T784" t="str">
        <f t="shared" si="107"/>
        <v>1307</v>
      </c>
      <c r="U784" t="e">
        <f>IF((G784=VLOOKUP(T784,#REF!,2,0)),1,0)</f>
        <v>#REF!</v>
      </c>
      <c r="V784">
        <f>SUMPRODUCT((B784=[1]Sheet1!$B:$B)*(G784=[1]Sheet1!$G:$G))</f>
        <v>1</v>
      </c>
      <c r="W784" t="e">
        <f>VLOOKUP(G784,#REF!,4,0)</f>
        <v>#REF!</v>
      </c>
      <c r="X784" t="e">
        <f>VLOOKUP(G784,#REF!,5,0)</f>
        <v>#REF!</v>
      </c>
      <c r="Y784" t="e">
        <f>VLOOKUP(G784,#REF!,6,0)</f>
        <v>#REF!</v>
      </c>
      <c r="Z784">
        <f>SUMPRODUCT((B784='[2]各校各专业人数 （防止重复'!$D:$D)*(G784='[2]各校各专业人数 （防止重复'!$G:$G))</f>
        <v>1</v>
      </c>
    </row>
    <row r="785" spans="1:26">
      <c r="A785">
        <f t="shared" si="112"/>
        <v>780</v>
      </c>
      <c r="B785" s="19" t="s">
        <v>497</v>
      </c>
      <c r="C785" s="19" t="s">
        <v>498</v>
      </c>
      <c r="D785" s="19" t="s">
        <v>32</v>
      </c>
      <c r="E785" s="19">
        <v>31</v>
      </c>
      <c r="F785" s="33" t="s">
        <v>99</v>
      </c>
      <c r="G785" s="96" t="s">
        <v>100</v>
      </c>
      <c r="H785" s="230"/>
      <c r="I785" s="188" t="s">
        <v>67</v>
      </c>
      <c r="J785" s="230">
        <v>3</v>
      </c>
      <c r="K785" s="230">
        <v>8900</v>
      </c>
      <c r="L785" s="91" t="s">
        <v>68</v>
      </c>
      <c r="M785" s="19"/>
      <c r="T785" t="str">
        <f t="shared" si="107"/>
        <v>1111</v>
      </c>
      <c r="U785" t="e">
        <f>IF((G785=VLOOKUP(T785,#REF!,2,0)),1,0)</f>
        <v>#REF!</v>
      </c>
      <c r="V785">
        <f>SUMPRODUCT((B785=[1]Sheet1!$B:$B)*(G785=[1]Sheet1!$G:$G))</f>
        <v>1</v>
      </c>
      <c r="W785" t="e">
        <f>VLOOKUP(G785,#REF!,4,0)</f>
        <v>#REF!</v>
      </c>
      <c r="X785" t="e">
        <f>VLOOKUP(G785,#REF!,5,0)</f>
        <v>#REF!</v>
      </c>
      <c r="Y785" t="e">
        <f>VLOOKUP(G785,#REF!,6,0)</f>
        <v>#REF!</v>
      </c>
      <c r="Z785">
        <f>SUMPRODUCT((B785='[2]各校各专业人数 （防止重复'!$D:$D)*(G785='[2]各校各专业人数 （防止重复'!$G:$G))</f>
        <v>1</v>
      </c>
    </row>
    <row r="786" ht="25.5" spans="1:26">
      <c r="A786">
        <f t="shared" si="112"/>
        <v>781</v>
      </c>
      <c r="B786" s="19" t="s">
        <v>512</v>
      </c>
      <c r="C786" s="19" t="s">
        <v>513</v>
      </c>
      <c r="D786" s="19" t="s">
        <v>32</v>
      </c>
      <c r="E786" s="19">
        <v>1</v>
      </c>
      <c r="F786" s="230" t="s">
        <v>129</v>
      </c>
      <c r="G786" s="230" t="s">
        <v>130</v>
      </c>
      <c r="H786" s="230" t="s">
        <v>514</v>
      </c>
      <c r="I786" s="230" t="s">
        <v>67</v>
      </c>
      <c r="J786" s="230">
        <v>3</v>
      </c>
      <c r="K786" s="230">
        <v>9850</v>
      </c>
      <c r="L786" s="91" t="s">
        <v>68</v>
      </c>
      <c r="M786" s="19"/>
      <c r="T786" t="str">
        <f t="shared" si="107"/>
        <v>0610</v>
      </c>
      <c r="U786" t="e">
        <f>IF((G786=VLOOKUP(T786,#REF!,2,0)),1,0)</f>
        <v>#REF!</v>
      </c>
      <c r="V786">
        <f>SUMPRODUCT((B786=[1]Sheet1!$B:$B)*(G786=[1]Sheet1!$G:$G))</f>
        <v>0</v>
      </c>
      <c r="W786" t="e">
        <f>VLOOKUP(G786,#REF!,4,0)</f>
        <v>#REF!</v>
      </c>
      <c r="X786" t="e">
        <f>VLOOKUP(G786,#REF!,5,0)</f>
        <v>#REF!</v>
      </c>
      <c r="Y786" t="e">
        <f>VLOOKUP(G786,#REF!,6,0)</f>
        <v>#REF!</v>
      </c>
      <c r="Z786">
        <f>SUMPRODUCT((B786='[2]各校各专业人数 （防止重复'!$D:$D)*(G786='[2]各校各专业人数 （防止重复'!$G:$G))</f>
        <v>0</v>
      </c>
    </row>
    <row r="787" spans="1:26">
      <c r="A787">
        <f t="shared" ref="A787:A796" si="113">ROW()-5</f>
        <v>782</v>
      </c>
      <c r="B787" s="19" t="s">
        <v>512</v>
      </c>
      <c r="C787" s="19" t="s">
        <v>513</v>
      </c>
      <c r="D787" s="19" t="s">
        <v>32</v>
      </c>
      <c r="E787" s="19">
        <v>2</v>
      </c>
      <c r="F787" s="230" t="s">
        <v>107</v>
      </c>
      <c r="G787" s="230" t="s">
        <v>108</v>
      </c>
      <c r="H787" s="230"/>
      <c r="I787" s="230" t="s">
        <v>67</v>
      </c>
      <c r="J787" s="230">
        <v>3</v>
      </c>
      <c r="K787" s="230">
        <v>9850</v>
      </c>
      <c r="L787" s="91" t="s">
        <v>68</v>
      </c>
      <c r="M787" s="19"/>
      <c r="T787" t="str">
        <f t="shared" si="107"/>
        <v>1503</v>
      </c>
      <c r="U787" t="e">
        <f>IF((G787=VLOOKUP(T787,#REF!,2,0)),1,0)</f>
        <v>#REF!</v>
      </c>
      <c r="V787">
        <f>SUMPRODUCT((B787=[1]Sheet1!$B:$B)*(G787=[1]Sheet1!$G:$G))</f>
        <v>0</v>
      </c>
      <c r="W787" t="e">
        <f>VLOOKUP(G787,#REF!,4,0)</f>
        <v>#REF!</v>
      </c>
      <c r="X787" t="e">
        <f>VLOOKUP(G787,#REF!,5,0)</f>
        <v>#REF!</v>
      </c>
      <c r="Y787" t="e">
        <f>VLOOKUP(G787,#REF!,6,0)</f>
        <v>#REF!</v>
      </c>
      <c r="Z787">
        <f>SUMPRODUCT((B787='[2]各校各专业人数 （防止重复'!$D:$D)*(G787='[2]各校各专业人数 （防止重复'!$G:$G))</f>
        <v>0</v>
      </c>
    </row>
    <row r="788" spans="1:26">
      <c r="A788">
        <f t="shared" si="113"/>
        <v>783</v>
      </c>
      <c r="B788" s="19" t="s">
        <v>512</v>
      </c>
      <c r="C788" s="19" t="s">
        <v>513</v>
      </c>
      <c r="D788" s="19" t="s">
        <v>32</v>
      </c>
      <c r="E788" s="19">
        <v>3</v>
      </c>
      <c r="F788" s="230" t="s">
        <v>117</v>
      </c>
      <c r="G788" s="230" t="s">
        <v>118</v>
      </c>
      <c r="H788" s="230"/>
      <c r="I788" s="230" t="s">
        <v>67</v>
      </c>
      <c r="J788" s="230">
        <v>3</v>
      </c>
      <c r="K788" s="230">
        <v>9850</v>
      </c>
      <c r="L788" s="91" t="s">
        <v>68</v>
      </c>
      <c r="M788" s="19"/>
      <c r="T788" t="str">
        <f t="shared" si="107"/>
        <v>0139</v>
      </c>
      <c r="U788" t="e">
        <f>IF((G788=VLOOKUP(T788,#REF!,2,0)),1,0)</f>
        <v>#REF!</v>
      </c>
      <c r="V788">
        <f>SUMPRODUCT((B788=[1]Sheet1!$B:$B)*(G788=[1]Sheet1!$G:$G))</f>
        <v>0</v>
      </c>
      <c r="W788" t="e">
        <f>VLOOKUP(G788,#REF!,4,0)</f>
        <v>#REF!</v>
      </c>
      <c r="X788" t="e">
        <f>VLOOKUP(G788,#REF!,5,0)</f>
        <v>#REF!</v>
      </c>
      <c r="Y788" t="e">
        <f>VLOOKUP(G788,#REF!,6,0)</f>
        <v>#REF!</v>
      </c>
      <c r="Z788">
        <f>SUMPRODUCT((B788='[2]各校各专业人数 （防止重复'!$D:$D)*(G788='[2]各校各专业人数 （防止重复'!$G:$G))</f>
        <v>0</v>
      </c>
    </row>
    <row r="789" spans="1:26">
      <c r="A789">
        <f t="shared" si="113"/>
        <v>784</v>
      </c>
      <c r="B789" s="19" t="s">
        <v>512</v>
      </c>
      <c r="C789" s="19" t="s">
        <v>513</v>
      </c>
      <c r="D789" s="19" t="s">
        <v>32</v>
      </c>
      <c r="E789" s="19">
        <v>4</v>
      </c>
      <c r="F789" s="230" t="s">
        <v>71</v>
      </c>
      <c r="G789" s="230" t="s">
        <v>72</v>
      </c>
      <c r="H789" s="230"/>
      <c r="I789" s="230" t="s">
        <v>67</v>
      </c>
      <c r="J789" s="230">
        <v>3</v>
      </c>
      <c r="K789" s="230">
        <v>9850</v>
      </c>
      <c r="L789" s="91" t="s">
        <v>68</v>
      </c>
      <c r="M789" s="19"/>
      <c r="T789" t="str">
        <f t="shared" si="107"/>
        <v>0127</v>
      </c>
      <c r="U789" t="e">
        <f>IF((G789=VLOOKUP(T789,#REF!,2,0)),1,0)</f>
        <v>#REF!</v>
      </c>
      <c r="V789">
        <f>SUMPRODUCT((B789=[1]Sheet1!$B:$B)*(G789=[1]Sheet1!$G:$G))</f>
        <v>0</v>
      </c>
      <c r="W789" t="e">
        <f>VLOOKUP(G789,#REF!,4,0)</f>
        <v>#REF!</v>
      </c>
      <c r="X789" t="e">
        <f>VLOOKUP(G789,#REF!,5,0)</f>
        <v>#REF!</v>
      </c>
      <c r="Y789" t="e">
        <f>VLOOKUP(G789,#REF!,6,0)</f>
        <v>#REF!</v>
      </c>
      <c r="Z789">
        <f>SUMPRODUCT((B789='[2]各校各专业人数 （防止重复'!$D:$D)*(G789='[2]各校各专业人数 （防止重复'!$G:$G))</f>
        <v>0</v>
      </c>
    </row>
    <row r="790" spans="1:26">
      <c r="A790">
        <f t="shared" si="113"/>
        <v>785</v>
      </c>
      <c r="B790" s="19" t="s">
        <v>512</v>
      </c>
      <c r="C790" s="19" t="s">
        <v>513</v>
      </c>
      <c r="D790" s="19" t="s">
        <v>32</v>
      </c>
      <c r="E790" s="19">
        <v>5</v>
      </c>
      <c r="F790" s="230" t="s">
        <v>257</v>
      </c>
      <c r="G790" s="230" t="s">
        <v>258</v>
      </c>
      <c r="H790" s="230"/>
      <c r="I790" s="230" t="s">
        <v>67</v>
      </c>
      <c r="J790" s="230">
        <v>3</v>
      </c>
      <c r="K790" s="230">
        <v>9850</v>
      </c>
      <c r="L790" s="91" t="s">
        <v>68</v>
      </c>
      <c r="M790" s="19"/>
      <c r="T790" t="str">
        <f t="shared" si="107"/>
        <v>0218</v>
      </c>
      <c r="U790" t="e">
        <f>IF((G790=VLOOKUP(T790,#REF!,2,0)),1,0)</f>
        <v>#REF!</v>
      </c>
      <c r="V790">
        <f>SUMPRODUCT((B790=[1]Sheet1!$B:$B)*(G790=[1]Sheet1!$G:$G))</f>
        <v>0</v>
      </c>
      <c r="W790" t="e">
        <f>VLOOKUP(G790,#REF!,4,0)</f>
        <v>#REF!</v>
      </c>
      <c r="X790" t="e">
        <f>VLOOKUP(G790,#REF!,5,0)</f>
        <v>#REF!</v>
      </c>
      <c r="Y790" t="e">
        <f>VLOOKUP(G790,#REF!,6,0)</f>
        <v>#REF!</v>
      </c>
      <c r="Z790">
        <f>SUMPRODUCT((B790='[2]各校各专业人数 （防止重复'!$D:$D)*(G790='[2]各校各专业人数 （防止重复'!$G:$G))</f>
        <v>0</v>
      </c>
    </row>
    <row r="791" spans="1:26">
      <c r="A791">
        <f t="shared" si="113"/>
        <v>786</v>
      </c>
      <c r="B791" s="19" t="s">
        <v>512</v>
      </c>
      <c r="C791" s="19" t="s">
        <v>513</v>
      </c>
      <c r="D791" s="19" t="s">
        <v>32</v>
      </c>
      <c r="E791" s="19">
        <v>6</v>
      </c>
      <c r="F791" s="230" t="s">
        <v>127</v>
      </c>
      <c r="G791" s="230" t="s">
        <v>128</v>
      </c>
      <c r="H791" s="230"/>
      <c r="I791" s="230" t="s">
        <v>67</v>
      </c>
      <c r="J791" s="230">
        <v>3</v>
      </c>
      <c r="K791" s="230">
        <v>9850</v>
      </c>
      <c r="L791" s="91" t="s">
        <v>68</v>
      </c>
      <c r="M791" s="19"/>
      <c r="T791" t="str">
        <f t="shared" si="107"/>
        <v>0519</v>
      </c>
      <c r="U791" t="e">
        <f>IF((G791=VLOOKUP(T791,#REF!,2,0)),1,0)</f>
        <v>#REF!</v>
      </c>
      <c r="V791">
        <f>SUMPRODUCT((B791=[1]Sheet1!$B:$B)*(G791=[1]Sheet1!$G:$G))</f>
        <v>0</v>
      </c>
      <c r="W791" t="e">
        <f>VLOOKUP(G791,#REF!,4,0)</f>
        <v>#REF!</v>
      </c>
      <c r="X791" t="e">
        <f>VLOOKUP(G791,#REF!,5,0)</f>
        <v>#REF!</v>
      </c>
      <c r="Y791" t="e">
        <f>VLOOKUP(G791,#REF!,6,0)</f>
        <v>#REF!</v>
      </c>
      <c r="Z791">
        <f>SUMPRODUCT((B791='[2]各校各专业人数 （防止重复'!$D:$D)*(G791='[2]各校各专业人数 （防止重复'!$G:$G))</f>
        <v>0</v>
      </c>
    </row>
    <row r="792" spans="1:26">
      <c r="A792">
        <f t="shared" si="113"/>
        <v>787</v>
      </c>
      <c r="B792" s="19" t="s">
        <v>512</v>
      </c>
      <c r="C792" s="19" t="s">
        <v>513</v>
      </c>
      <c r="D792" s="19" t="s">
        <v>32</v>
      </c>
      <c r="E792" s="19">
        <v>7</v>
      </c>
      <c r="F792" s="26" t="s">
        <v>282</v>
      </c>
      <c r="G792" s="230" t="s">
        <v>283</v>
      </c>
      <c r="H792" s="230"/>
      <c r="I792" s="230" t="s">
        <v>67</v>
      </c>
      <c r="J792" s="230">
        <v>3</v>
      </c>
      <c r="K792" s="230">
        <v>9850</v>
      </c>
      <c r="L792" s="91" t="s">
        <v>68</v>
      </c>
      <c r="M792" s="19"/>
      <c r="T792" t="str">
        <f t="shared" si="107"/>
        <v>1308</v>
      </c>
      <c r="U792" t="e">
        <f>IF((G792=VLOOKUP(T792,#REF!,2,0)),1,0)</f>
        <v>#REF!</v>
      </c>
      <c r="V792">
        <f>SUMPRODUCT((B792=[1]Sheet1!$B:$B)*(G792=[1]Sheet1!$G:$G))</f>
        <v>1</v>
      </c>
      <c r="W792" t="e">
        <f>VLOOKUP(G792,#REF!,4,0)</f>
        <v>#REF!</v>
      </c>
      <c r="X792" t="e">
        <f>VLOOKUP(G792,#REF!,5,0)</f>
        <v>#REF!</v>
      </c>
      <c r="Y792" t="e">
        <f>VLOOKUP(G792,#REF!,6,0)</f>
        <v>#REF!</v>
      </c>
      <c r="Z792">
        <f>SUMPRODUCT((B792='[2]各校各专业人数 （防止重复'!$D:$D)*(G792='[2]各校各专业人数 （防止重复'!$G:$G))</f>
        <v>1</v>
      </c>
    </row>
    <row r="793" spans="1:26">
      <c r="A793">
        <f t="shared" si="113"/>
        <v>788</v>
      </c>
      <c r="B793" s="19" t="s">
        <v>512</v>
      </c>
      <c r="C793" s="19" t="s">
        <v>513</v>
      </c>
      <c r="D793" s="19" t="s">
        <v>32</v>
      </c>
      <c r="E793" s="19">
        <v>8</v>
      </c>
      <c r="F793" s="26" t="s">
        <v>220</v>
      </c>
      <c r="G793" s="230" t="s">
        <v>221</v>
      </c>
      <c r="H793" s="230"/>
      <c r="I793" s="230" t="s">
        <v>67</v>
      </c>
      <c r="J793" s="230">
        <v>3</v>
      </c>
      <c r="K793" s="230">
        <v>9850</v>
      </c>
      <c r="L793" s="91" t="s">
        <v>68</v>
      </c>
      <c r="M793" s="19"/>
      <c r="T793" t="str">
        <f t="shared" si="107"/>
        <v>0727</v>
      </c>
      <c r="U793" t="e">
        <f>IF((G793=VLOOKUP(T793,#REF!,2,0)),1,0)</f>
        <v>#REF!</v>
      </c>
      <c r="V793">
        <f>SUMPRODUCT((B793=[1]Sheet1!$B:$B)*(G793=[1]Sheet1!$G:$G))</f>
        <v>1</v>
      </c>
      <c r="W793" t="e">
        <f>VLOOKUP(G793,#REF!,4,0)</f>
        <v>#REF!</v>
      </c>
      <c r="X793" t="e">
        <f>VLOOKUP(G793,#REF!,5,0)</f>
        <v>#REF!</v>
      </c>
      <c r="Y793" t="e">
        <f>VLOOKUP(G793,#REF!,6,0)</f>
        <v>#REF!</v>
      </c>
      <c r="Z793">
        <f>SUMPRODUCT((B793='[2]各校各专业人数 （防止重复'!$D:$D)*(G793='[2]各校各专业人数 （防止重复'!$G:$G))</f>
        <v>1</v>
      </c>
    </row>
    <row r="794" spans="1:26">
      <c r="A794">
        <f t="shared" si="113"/>
        <v>789</v>
      </c>
      <c r="B794" s="19" t="s">
        <v>512</v>
      </c>
      <c r="C794" s="19" t="s">
        <v>513</v>
      </c>
      <c r="D794" s="19" t="s">
        <v>32</v>
      </c>
      <c r="E794" s="19">
        <v>9</v>
      </c>
      <c r="F794" s="26" t="s">
        <v>84</v>
      </c>
      <c r="G794" s="230" t="s">
        <v>85</v>
      </c>
      <c r="H794" s="230"/>
      <c r="I794" s="230" t="s">
        <v>67</v>
      </c>
      <c r="J794" s="230">
        <v>3</v>
      </c>
      <c r="K794" s="230">
        <v>9850</v>
      </c>
      <c r="L794" s="91" t="s">
        <v>68</v>
      </c>
      <c r="M794" s="19"/>
      <c r="T794" t="str">
        <f t="shared" si="107"/>
        <v>0439</v>
      </c>
      <c r="U794" t="e">
        <f>IF((G794=VLOOKUP(T794,#REF!,2,0)),1,0)</f>
        <v>#REF!</v>
      </c>
      <c r="V794">
        <f>SUMPRODUCT((B794=[1]Sheet1!$B:$B)*(G794=[1]Sheet1!$G:$G))</f>
        <v>1</v>
      </c>
      <c r="W794" t="e">
        <f>VLOOKUP(G794,#REF!,4,0)</f>
        <v>#REF!</v>
      </c>
      <c r="X794" t="e">
        <f>VLOOKUP(G794,#REF!,5,0)</f>
        <v>#REF!</v>
      </c>
      <c r="Y794" t="e">
        <f>VLOOKUP(G794,#REF!,6,0)</f>
        <v>#REF!</v>
      </c>
      <c r="Z794">
        <f>SUMPRODUCT((B794='[2]各校各专业人数 （防止重复'!$D:$D)*(G794='[2]各校各专业人数 （防止重复'!$G:$G))</f>
        <v>1</v>
      </c>
    </row>
    <row r="795" spans="1:26">
      <c r="A795">
        <f t="shared" si="113"/>
        <v>790</v>
      </c>
      <c r="B795" s="19" t="s">
        <v>512</v>
      </c>
      <c r="C795" s="19" t="s">
        <v>513</v>
      </c>
      <c r="D795" s="19" t="s">
        <v>32</v>
      </c>
      <c r="E795" s="19">
        <v>10</v>
      </c>
      <c r="F795" s="26" t="s">
        <v>515</v>
      </c>
      <c r="G795" s="230" t="s">
        <v>516</v>
      </c>
      <c r="H795" s="230"/>
      <c r="I795" s="230" t="s">
        <v>67</v>
      </c>
      <c r="J795" s="230">
        <v>3</v>
      </c>
      <c r="K795" s="230">
        <v>9850</v>
      </c>
      <c r="L795" s="91" t="s">
        <v>68</v>
      </c>
      <c r="M795" s="19"/>
      <c r="T795" t="str">
        <f t="shared" si="107"/>
        <v>1409</v>
      </c>
      <c r="U795" t="e">
        <f>IF((G795=VLOOKUP(T795,#REF!,2,0)),1,0)</f>
        <v>#REF!</v>
      </c>
      <c r="V795">
        <f>SUMPRODUCT((B795=[1]Sheet1!$B:$B)*(G795=[1]Sheet1!$G:$G))</f>
        <v>1</v>
      </c>
      <c r="W795" t="e">
        <f>VLOOKUP(G795,#REF!,4,0)</f>
        <v>#REF!</v>
      </c>
      <c r="X795" t="e">
        <f>VLOOKUP(G795,#REF!,5,0)</f>
        <v>#REF!</v>
      </c>
      <c r="Y795" t="e">
        <f>VLOOKUP(G795,#REF!,6,0)</f>
        <v>#REF!</v>
      </c>
      <c r="Z795">
        <f>SUMPRODUCT((B795='[2]各校各专业人数 （防止重复'!$D:$D)*(G795='[2]各校各专业人数 （防止重复'!$G:$G))</f>
        <v>0</v>
      </c>
    </row>
    <row r="796" spans="1:26">
      <c r="A796">
        <f t="shared" si="113"/>
        <v>791</v>
      </c>
      <c r="B796" s="19" t="s">
        <v>512</v>
      </c>
      <c r="C796" s="19" t="s">
        <v>513</v>
      </c>
      <c r="D796" s="19" t="s">
        <v>32</v>
      </c>
      <c r="E796" s="19">
        <v>11</v>
      </c>
      <c r="F796" s="26" t="s">
        <v>186</v>
      </c>
      <c r="G796" s="230" t="s">
        <v>187</v>
      </c>
      <c r="H796" s="229"/>
      <c r="I796" s="96" t="s">
        <v>67</v>
      </c>
      <c r="J796" s="230">
        <v>3</v>
      </c>
      <c r="K796" s="230">
        <v>9850</v>
      </c>
      <c r="L796" s="91" t="s">
        <v>68</v>
      </c>
      <c r="M796" s="19"/>
      <c r="T796" t="str">
        <f t="shared" ref="T796:T859" si="114">MID(F796,1,4)</f>
        <v>0527</v>
      </c>
      <c r="U796" t="e">
        <f>IF((G796=VLOOKUP(T796,#REF!,2,0)),1,0)</f>
        <v>#REF!</v>
      </c>
      <c r="V796">
        <f>SUMPRODUCT((B796=[1]Sheet1!$B:$B)*(G796=[1]Sheet1!$G:$G))</f>
        <v>1</v>
      </c>
      <c r="W796" t="e">
        <f>VLOOKUP(G796,#REF!,4,0)</f>
        <v>#REF!</v>
      </c>
      <c r="X796" t="e">
        <f>VLOOKUP(G796,#REF!,5,0)</f>
        <v>#REF!</v>
      </c>
      <c r="Y796" t="e">
        <f>VLOOKUP(G796,#REF!,6,0)</f>
        <v>#REF!</v>
      </c>
      <c r="Z796">
        <f>SUMPRODUCT((B796='[2]各校各专业人数 （防止重复'!$D:$D)*(G796='[2]各校各专业人数 （防止重复'!$G:$G))</f>
        <v>1</v>
      </c>
    </row>
    <row r="797" spans="1:26">
      <c r="A797">
        <f t="shared" ref="A797:A806" si="115">ROW()-5</f>
        <v>792</v>
      </c>
      <c r="B797" s="19" t="s">
        <v>512</v>
      </c>
      <c r="C797" s="19" t="s">
        <v>513</v>
      </c>
      <c r="D797" s="19" t="s">
        <v>32</v>
      </c>
      <c r="E797" s="19">
        <v>12</v>
      </c>
      <c r="F797" s="44" t="s">
        <v>280</v>
      </c>
      <c r="G797" s="230" t="s">
        <v>281</v>
      </c>
      <c r="H797" s="230"/>
      <c r="I797" s="96" t="s">
        <v>67</v>
      </c>
      <c r="J797" s="230">
        <v>3</v>
      </c>
      <c r="K797" s="230">
        <v>9850</v>
      </c>
      <c r="L797" s="91" t="s">
        <v>68</v>
      </c>
      <c r="M797" s="19"/>
      <c r="T797" t="str">
        <f t="shared" si="114"/>
        <v>1301</v>
      </c>
      <c r="U797" t="e">
        <f>IF((G797=VLOOKUP(T797,#REF!,2,0)),1,0)</f>
        <v>#REF!</v>
      </c>
      <c r="V797">
        <f>SUMPRODUCT((B797=[1]Sheet1!$B:$B)*(G797=[1]Sheet1!$G:$G))</f>
        <v>1</v>
      </c>
      <c r="W797" t="e">
        <f>VLOOKUP(G797,#REF!,4,0)</f>
        <v>#REF!</v>
      </c>
      <c r="X797" t="e">
        <f>VLOOKUP(G797,#REF!,5,0)</f>
        <v>#REF!</v>
      </c>
      <c r="Y797" t="e">
        <f>VLOOKUP(G797,#REF!,6,0)</f>
        <v>#REF!</v>
      </c>
      <c r="Z797">
        <f>SUMPRODUCT((B797='[2]各校各专业人数 （防止重复'!$D:$D)*(G797='[2]各校各专业人数 （防止重复'!$G:$G))</f>
        <v>1</v>
      </c>
    </row>
    <row r="798" spans="1:26">
      <c r="A798">
        <f t="shared" si="115"/>
        <v>793</v>
      </c>
      <c r="B798" s="19" t="s">
        <v>512</v>
      </c>
      <c r="C798" s="19" t="s">
        <v>513</v>
      </c>
      <c r="D798" s="19" t="s">
        <v>32</v>
      </c>
      <c r="E798" s="19">
        <v>13</v>
      </c>
      <c r="F798" s="44" t="s">
        <v>510</v>
      </c>
      <c r="G798" s="230" t="s">
        <v>511</v>
      </c>
      <c r="H798" s="44"/>
      <c r="I798" s="96" t="s">
        <v>67</v>
      </c>
      <c r="J798" s="230">
        <v>3</v>
      </c>
      <c r="K798" s="230">
        <v>9850</v>
      </c>
      <c r="L798" s="91" t="s">
        <v>68</v>
      </c>
      <c r="M798" s="19"/>
      <c r="T798" t="str">
        <f t="shared" si="114"/>
        <v>1306</v>
      </c>
      <c r="U798" t="e">
        <f>IF((G798=VLOOKUP(T798,#REF!,2,0)),1,0)</f>
        <v>#REF!</v>
      </c>
      <c r="V798">
        <f>SUMPRODUCT((B798=[1]Sheet1!$B:$B)*(G798=[1]Sheet1!$G:$G))</f>
        <v>1</v>
      </c>
      <c r="W798" t="e">
        <f>VLOOKUP(G798,#REF!,4,0)</f>
        <v>#REF!</v>
      </c>
      <c r="X798" t="e">
        <f>VLOOKUP(G798,#REF!,5,0)</f>
        <v>#REF!</v>
      </c>
      <c r="Y798" t="e">
        <f>VLOOKUP(G798,#REF!,6,0)</f>
        <v>#REF!</v>
      </c>
      <c r="Z798">
        <f>SUMPRODUCT((B798='[2]各校各专业人数 （防止重复'!$D:$D)*(G798='[2]各校各专业人数 （防止重复'!$G:$G))</f>
        <v>1</v>
      </c>
    </row>
    <row r="799" spans="1:26">
      <c r="A799">
        <f t="shared" si="115"/>
        <v>794</v>
      </c>
      <c r="B799" s="19" t="s">
        <v>512</v>
      </c>
      <c r="C799" s="19" t="s">
        <v>513</v>
      </c>
      <c r="D799" s="19" t="s">
        <v>32</v>
      </c>
      <c r="E799" s="19">
        <v>14</v>
      </c>
      <c r="F799" s="44" t="s">
        <v>161</v>
      </c>
      <c r="G799" s="230" t="s">
        <v>162</v>
      </c>
      <c r="H799" s="132" t="s">
        <v>222</v>
      </c>
      <c r="I799" s="96" t="s">
        <v>67</v>
      </c>
      <c r="J799" s="230">
        <v>3</v>
      </c>
      <c r="K799" s="230">
        <v>9850</v>
      </c>
      <c r="L799" s="91" t="s">
        <v>68</v>
      </c>
      <c r="M799" s="19"/>
      <c r="T799" t="str">
        <f t="shared" si="114"/>
        <v>0515</v>
      </c>
      <c r="U799" t="e">
        <f>IF((G799=VLOOKUP(T799,#REF!,2,0)),1,0)</f>
        <v>#REF!</v>
      </c>
      <c r="V799">
        <f>SUMPRODUCT((B799=[1]Sheet1!$B:$B)*(G799=[1]Sheet1!$G:$G))</f>
        <v>1</v>
      </c>
      <c r="W799" t="e">
        <f>VLOOKUP(G799,#REF!,4,0)</f>
        <v>#REF!</v>
      </c>
      <c r="X799" t="e">
        <f>VLOOKUP(G799,#REF!,5,0)</f>
        <v>#REF!</v>
      </c>
      <c r="Y799" t="e">
        <f>VLOOKUP(G799,#REF!,6,0)</f>
        <v>#REF!</v>
      </c>
      <c r="Z799">
        <f>SUMPRODUCT((B799='[2]各校各专业人数 （防止重复'!$D:$D)*(G799='[2]各校各专业人数 （防止重复'!$G:$G))</f>
        <v>1</v>
      </c>
    </row>
    <row r="800" spans="1:26">
      <c r="A800">
        <f t="shared" si="115"/>
        <v>795</v>
      </c>
      <c r="B800" s="19" t="s">
        <v>512</v>
      </c>
      <c r="C800" s="19" t="s">
        <v>513</v>
      </c>
      <c r="D800" s="19" t="s">
        <v>32</v>
      </c>
      <c r="E800" s="19">
        <v>15</v>
      </c>
      <c r="F800" s="44" t="s">
        <v>223</v>
      </c>
      <c r="G800" s="230" t="s">
        <v>224</v>
      </c>
      <c r="H800" s="44"/>
      <c r="I800" s="96" t="s">
        <v>67</v>
      </c>
      <c r="J800" s="230">
        <v>3</v>
      </c>
      <c r="K800" s="230">
        <v>9850</v>
      </c>
      <c r="L800" s="91" t="s">
        <v>68</v>
      </c>
      <c r="M800" s="19"/>
      <c r="T800" t="str">
        <f t="shared" si="114"/>
        <v>1302</v>
      </c>
      <c r="U800" t="e">
        <f>IF((G800=VLOOKUP(T800,#REF!,2,0)),1,0)</f>
        <v>#REF!</v>
      </c>
      <c r="V800">
        <f>SUMPRODUCT((B800=[1]Sheet1!$B:$B)*(G800=[1]Sheet1!$G:$G))</f>
        <v>1</v>
      </c>
      <c r="W800" t="e">
        <f>VLOOKUP(G800,#REF!,4,0)</f>
        <v>#REF!</v>
      </c>
      <c r="X800" t="e">
        <f>VLOOKUP(G800,#REF!,5,0)</f>
        <v>#REF!</v>
      </c>
      <c r="Y800" t="e">
        <f>VLOOKUP(G800,#REF!,6,0)</f>
        <v>#REF!</v>
      </c>
      <c r="Z800">
        <f>SUMPRODUCT((B800='[2]各校各专业人数 （防止重复'!$D:$D)*(G800='[2]各校各专业人数 （防止重复'!$G:$G))</f>
        <v>1</v>
      </c>
    </row>
    <row r="801" spans="1:26">
      <c r="A801">
        <f t="shared" si="115"/>
        <v>796</v>
      </c>
      <c r="B801" s="19" t="s">
        <v>512</v>
      </c>
      <c r="C801" s="19" t="s">
        <v>513</v>
      </c>
      <c r="D801" s="19" t="s">
        <v>32</v>
      </c>
      <c r="E801" s="19">
        <v>16</v>
      </c>
      <c r="F801" s="44" t="s">
        <v>225</v>
      </c>
      <c r="G801" s="230" t="s">
        <v>226</v>
      </c>
      <c r="H801" s="44"/>
      <c r="I801" s="96" t="s">
        <v>67</v>
      </c>
      <c r="J801" s="230">
        <v>3</v>
      </c>
      <c r="K801" s="230">
        <v>9850</v>
      </c>
      <c r="L801" s="91" t="s">
        <v>68</v>
      </c>
      <c r="M801" s="19"/>
      <c r="T801" t="str">
        <f t="shared" si="114"/>
        <v>1307</v>
      </c>
      <c r="U801" t="e">
        <f>IF((G801=VLOOKUP(T801,#REF!,2,0)),1,0)</f>
        <v>#REF!</v>
      </c>
      <c r="V801">
        <f>SUMPRODUCT((B801=[1]Sheet1!$B:$B)*(G801=[1]Sheet1!$G:$G))</f>
        <v>1</v>
      </c>
      <c r="W801" t="e">
        <f>VLOOKUP(G801,#REF!,4,0)</f>
        <v>#REF!</v>
      </c>
      <c r="X801" t="e">
        <f>VLOOKUP(G801,#REF!,5,0)</f>
        <v>#REF!</v>
      </c>
      <c r="Y801" t="e">
        <f>VLOOKUP(G801,#REF!,6,0)</f>
        <v>#REF!</v>
      </c>
      <c r="Z801">
        <f>SUMPRODUCT((B801='[2]各校各专业人数 （防止重复'!$D:$D)*(G801='[2]各校各专业人数 （防止重复'!$G:$G))</f>
        <v>1</v>
      </c>
    </row>
    <row r="802" spans="1:26">
      <c r="A802">
        <f t="shared" si="115"/>
        <v>797</v>
      </c>
      <c r="B802" s="19" t="s">
        <v>512</v>
      </c>
      <c r="C802" s="19" t="s">
        <v>513</v>
      </c>
      <c r="D802" s="19" t="s">
        <v>32</v>
      </c>
      <c r="E802" s="19">
        <v>17</v>
      </c>
      <c r="F802" s="44" t="s">
        <v>218</v>
      </c>
      <c r="G802" s="230" t="s">
        <v>219</v>
      </c>
      <c r="H802" s="44"/>
      <c r="I802" s="96" t="s">
        <v>67</v>
      </c>
      <c r="J802" s="230">
        <v>3</v>
      </c>
      <c r="K802" s="230">
        <v>9850</v>
      </c>
      <c r="L802" s="91" t="s">
        <v>68</v>
      </c>
      <c r="M802" s="19"/>
      <c r="T802" t="str">
        <f t="shared" si="114"/>
        <v>0528</v>
      </c>
      <c r="U802" t="e">
        <f>IF((G802=VLOOKUP(T802,#REF!,2,0)),1,0)</f>
        <v>#REF!</v>
      </c>
      <c r="V802">
        <f>SUMPRODUCT((B802=[1]Sheet1!$B:$B)*(G802=[1]Sheet1!$G:$G))</f>
        <v>1</v>
      </c>
      <c r="W802" t="e">
        <f>VLOOKUP(G802,#REF!,4,0)</f>
        <v>#REF!</v>
      </c>
      <c r="X802" t="e">
        <f>VLOOKUP(G802,#REF!,5,0)</f>
        <v>#REF!</v>
      </c>
      <c r="Y802" t="e">
        <f>VLOOKUP(G802,#REF!,6,0)</f>
        <v>#REF!</v>
      </c>
      <c r="Z802">
        <f>SUMPRODUCT((B802='[2]各校各专业人数 （防止重复'!$D:$D)*(G802='[2]各校各专业人数 （防止重复'!$G:$G))</f>
        <v>1</v>
      </c>
    </row>
    <row r="803" spans="1:26">
      <c r="A803">
        <f t="shared" si="115"/>
        <v>798</v>
      </c>
      <c r="B803" s="19" t="s">
        <v>512</v>
      </c>
      <c r="C803" s="19" t="s">
        <v>513</v>
      </c>
      <c r="D803" s="19" t="s">
        <v>32</v>
      </c>
      <c r="E803" s="19">
        <v>18</v>
      </c>
      <c r="F803" s="44" t="s">
        <v>86</v>
      </c>
      <c r="G803" s="230" t="s">
        <v>87</v>
      </c>
      <c r="H803" s="230" t="s">
        <v>414</v>
      </c>
      <c r="I803" s="96" t="s">
        <v>67</v>
      </c>
      <c r="J803" s="230">
        <v>3</v>
      </c>
      <c r="K803" s="230">
        <v>9850</v>
      </c>
      <c r="L803" s="91" t="s">
        <v>68</v>
      </c>
      <c r="M803" s="19"/>
      <c r="T803" t="str">
        <f t="shared" si="114"/>
        <v>0501</v>
      </c>
      <c r="U803" t="e">
        <f>IF((G803=VLOOKUP(T803,#REF!,2,0)),1,0)</f>
        <v>#REF!</v>
      </c>
      <c r="V803">
        <f>SUMPRODUCT((B803=[1]Sheet1!$B:$B)*(G803=[1]Sheet1!$G:$G))</f>
        <v>1</v>
      </c>
      <c r="W803" t="e">
        <f>VLOOKUP(G803,#REF!,4,0)</f>
        <v>#REF!</v>
      </c>
      <c r="X803" t="e">
        <f>VLOOKUP(G803,#REF!,5,0)</f>
        <v>#REF!</v>
      </c>
      <c r="Y803" t="e">
        <f>VLOOKUP(G803,#REF!,6,0)</f>
        <v>#REF!</v>
      </c>
      <c r="Z803">
        <f>SUMPRODUCT((B803='[2]各校各专业人数 （防止重复'!$D:$D)*(G803='[2]各校各专业人数 （防止重复'!$G:$G))</f>
        <v>1</v>
      </c>
    </row>
    <row r="804" spans="1:26">
      <c r="A804">
        <f t="shared" si="115"/>
        <v>799</v>
      </c>
      <c r="B804" s="19" t="s">
        <v>512</v>
      </c>
      <c r="C804" s="19" t="s">
        <v>513</v>
      </c>
      <c r="D804" s="19" t="s">
        <v>32</v>
      </c>
      <c r="E804" s="19">
        <v>19</v>
      </c>
      <c r="F804" s="44" t="s">
        <v>88</v>
      </c>
      <c r="G804" s="230" t="s">
        <v>89</v>
      </c>
      <c r="H804" s="44"/>
      <c r="I804" s="96" t="s">
        <v>67</v>
      </c>
      <c r="J804" s="230">
        <v>3</v>
      </c>
      <c r="K804" s="230">
        <v>9850</v>
      </c>
      <c r="L804" s="91" t="s">
        <v>68</v>
      </c>
      <c r="M804" s="19"/>
      <c r="T804" t="str">
        <f t="shared" si="114"/>
        <v>0503</v>
      </c>
      <c r="U804" t="e">
        <f>IF((G804=VLOOKUP(T804,#REF!,2,0)),1,0)</f>
        <v>#REF!</v>
      </c>
      <c r="V804">
        <f>SUMPRODUCT((B804=[1]Sheet1!$B:$B)*(G804=[1]Sheet1!$G:$G))</f>
        <v>1</v>
      </c>
      <c r="W804" t="e">
        <f>VLOOKUP(G804,#REF!,4,0)</f>
        <v>#REF!</v>
      </c>
      <c r="X804" t="e">
        <f>VLOOKUP(G804,#REF!,5,0)</f>
        <v>#REF!</v>
      </c>
      <c r="Y804" t="e">
        <f>VLOOKUP(G804,#REF!,6,0)</f>
        <v>#REF!</v>
      </c>
      <c r="Z804">
        <f>SUMPRODUCT((B804='[2]各校各专业人数 （防止重复'!$D:$D)*(G804='[2]各校各专业人数 （防止重复'!$G:$G))</f>
        <v>1</v>
      </c>
    </row>
    <row r="805" spans="1:26">
      <c r="A805">
        <f t="shared" si="115"/>
        <v>800</v>
      </c>
      <c r="B805" s="19" t="s">
        <v>512</v>
      </c>
      <c r="C805" s="19" t="s">
        <v>513</v>
      </c>
      <c r="D805" s="19" t="s">
        <v>32</v>
      </c>
      <c r="E805" s="19">
        <v>20</v>
      </c>
      <c r="F805" s="44" t="s">
        <v>74</v>
      </c>
      <c r="G805" s="230" t="s">
        <v>75</v>
      </c>
      <c r="H805" s="44"/>
      <c r="I805" s="96" t="s">
        <v>67</v>
      </c>
      <c r="J805" s="230">
        <v>3</v>
      </c>
      <c r="K805" s="230">
        <v>9850</v>
      </c>
      <c r="L805" s="91" t="s">
        <v>68</v>
      </c>
      <c r="M805" s="19"/>
      <c r="T805" t="str">
        <f t="shared" si="114"/>
        <v>0301</v>
      </c>
      <c r="U805" t="e">
        <f>IF((G805=VLOOKUP(T805,#REF!,2,0)),1,0)</f>
        <v>#REF!</v>
      </c>
      <c r="V805">
        <f>SUMPRODUCT((B805=[1]Sheet1!$B:$B)*(G805=[1]Sheet1!$G:$G))</f>
        <v>1</v>
      </c>
      <c r="W805" t="e">
        <f>VLOOKUP(G805,#REF!,4,0)</f>
        <v>#REF!</v>
      </c>
      <c r="X805" t="e">
        <f>VLOOKUP(G805,#REF!,5,0)</f>
        <v>#REF!</v>
      </c>
      <c r="Y805" t="e">
        <f>VLOOKUP(G805,#REF!,6,0)</f>
        <v>#REF!</v>
      </c>
      <c r="Z805">
        <f>SUMPRODUCT((B805='[2]各校各专业人数 （防止重复'!$D:$D)*(G805='[2]各校各专业人数 （防止重复'!$G:$G))</f>
        <v>1</v>
      </c>
    </row>
    <row r="806" spans="1:26">
      <c r="A806">
        <f t="shared" si="115"/>
        <v>801</v>
      </c>
      <c r="B806" s="19" t="s">
        <v>512</v>
      </c>
      <c r="C806" s="19" t="s">
        <v>513</v>
      </c>
      <c r="D806" s="19" t="s">
        <v>32</v>
      </c>
      <c r="E806" s="19">
        <v>21</v>
      </c>
      <c r="F806" s="44" t="s">
        <v>146</v>
      </c>
      <c r="G806" s="230" t="s">
        <v>147</v>
      </c>
      <c r="H806" s="44"/>
      <c r="I806" s="96" t="s">
        <v>67</v>
      </c>
      <c r="J806" s="230">
        <v>3</v>
      </c>
      <c r="K806" s="230">
        <v>9850</v>
      </c>
      <c r="L806" s="91" t="s">
        <v>68</v>
      </c>
      <c r="M806" s="19"/>
      <c r="T806" t="str">
        <f t="shared" si="114"/>
        <v>0306</v>
      </c>
      <c r="U806" t="e">
        <f>IF((G806=VLOOKUP(T806,#REF!,2,0)),1,0)</f>
        <v>#REF!</v>
      </c>
      <c r="V806">
        <f>SUMPRODUCT((B806=[1]Sheet1!$B:$B)*(G806=[1]Sheet1!$G:$G))</f>
        <v>1</v>
      </c>
      <c r="W806" t="e">
        <f>VLOOKUP(G806,#REF!,4,0)</f>
        <v>#REF!</v>
      </c>
      <c r="X806" t="e">
        <f>VLOOKUP(G806,#REF!,5,0)</f>
        <v>#REF!</v>
      </c>
      <c r="Y806" t="e">
        <f>VLOOKUP(G806,#REF!,6,0)</f>
        <v>#REF!</v>
      </c>
      <c r="Z806">
        <f>SUMPRODUCT((B806='[2]各校各专业人数 （防止重复'!$D:$D)*(G806='[2]各校各专业人数 （防止重复'!$G:$G))</f>
        <v>1</v>
      </c>
    </row>
    <row r="807" spans="1:26">
      <c r="A807">
        <f t="shared" ref="A807:A816" si="116">ROW()-5</f>
        <v>802</v>
      </c>
      <c r="B807" s="19" t="s">
        <v>512</v>
      </c>
      <c r="C807" s="19" t="s">
        <v>513</v>
      </c>
      <c r="D807" s="19" t="s">
        <v>32</v>
      </c>
      <c r="E807" s="19">
        <v>22</v>
      </c>
      <c r="F807" s="44" t="s">
        <v>103</v>
      </c>
      <c r="G807" s="230" t="s">
        <v>104</v>
      </c>
      <c r="H807" s="44"/>
      <c r="I807" s="96" t="s">
        <v>67</v>
      </c>
      <c r="J807" s="230">
        <v>3</v>
      </c>
      <c r="K807" s="230">
        <v>9850</v>
      </c>
      <c r="L807" s="91" t="s">
        <v>68</v>
      </c>
      <c r="M807" s="19"/>
      <c r="T807" t="str">
        <f t="shared" si="114"/>
        <v>1401</v>
      </c>
      <c r="U807" t="e">
        <f>IF((G807=VLOOKUP(T807,#REF!,2,0)),1,0)</f>
        <v>#REF!</v>
      </c>
      <c r="V807">
        <f>SUMPRODUCT((B807=[1]Sheet1!$B:$B)*(G807=[1]Sheet1!$G:$G))</f>
        <v>1</v>
      </c>
      <c r="W807" t="e">
        <f>VLOOKUP(G807,#REF!,4,0)</f>
        <v>#REF!</v>
      </c>
      <c r="X807" t="e">
        <f>VLOOKUP(G807,#REF!,5,0)</f>
        <v>#REF!</v>
      </c>
      <c r="Y807" t="e">
        <f>VLOOKUP(G807,#REF!,6,0)</f>
        <v>#REF!</v>
      </c>
      <c r="Z807">
        <f>SUMPRODUCT((B807='[2]各校各专业人数 （防止重复'!$D:$D)*(G807='[2]各校各专业人数 （防止重复'!$G:$G))</f>
        <v>1</v>
      </c>
    </row>
    <row r="808" spans="1:26">
      <c r="A808">
        <f t="shared" si="116"/>
        <v>803</v>
      </c>
      <c r="B808" s="19" t="s">
        <v>512</v>
      </c>
      <c r="C808" s="19" t="s">
        <v>513</v>
      </c>
      <c r="D808" s="19" t="s">
        <v>32</v>
      </c>
      <c r="E808" s="19">
        <v>23</v>
      </c>
      <c r="F808" s="44" t="s">
        <v>96</v>
      </c>
      <c r="G808" s="230" t="s">
        <v>60</v>
      </c>
      <c r="H808" s="44"/>
      <c r="I808" s="96" t="s">
        <v>67</v>
      </c>
      <c r="J808" s="230">
        <v>3</v>
      </c>
      <c r="K808" s="230">
        <v>9850</v>
      </c>
      <c r="L808" s="91" t="s">
        <v>68</v>
      </c>
      <c r="M808" s="19"/>
      <c r="T808" t="str">
        <f t="shared" si="114"/>
        <v>0603</v>
      </c>
      <c r="U808" t="e">
        <f>IF((G808=VLOOKUP(T808,#REF!,2,0)),1,0)</f>
        <v>#REF!</v>
      </c>
      <c r="V808">
        <f>SUMPRODUCT((B808=[1]Sheet1!$B:$B)*(G808=[1]Sheet1!$G:$G))</f>
        <v>1</v>
      </c>
      <c r="W808" t="e">
        <f>VLOOKUP(G808,#REF!,4,0)</f>
        <v>#REF!</v>
      </c>
      <c r="X808" t="e">
        <f>VLOOKUP(G808,#REF!,5,0)</f>
        <v>#REF!</v>
      </c>
      <c r="Y808" t="e">
        <f>VLOOKUP(G808,#REF!,6,0)</f>
        <v>#REF!</v>
      </c>
      <c r="Z808">
        <f>SUMPRODUCT((B808='[2]各校各专业人数 （防止重复'!$D:$D)*(G808='[2]各校各专业人数 （防止重复'!$G:$G))</f>
        <v>1</v>
      </c>
    </row>
    <row r="809" spans="1:26">
      <c r="A809">
        <f t="shared" si="116"/>
        <v>804</v>
      </c>
      <c r="B809" s="19" t="s">
        <v>512</v>
      </c>
      <c r="C809" s="19" t="s">
        <v>513</v>
      </c>
      <c r="D809" s="19" t="s">
        <v>32</v>
      </c>
      <c r="E809" s="19">
        <v>24</v>
      </c>
      <c r="F809" s="44" t="s">
        <v>215</v>
      </c>
      <c r="G809" s="230" t="s">
        <v>211</v>
      </c>
      <c r="H809" s="44"/>
      <c r="I809" s="96" t="s">
        <v>67</v>
      </c>
      <c r="J809" s="230">
        <v>3</v>
      </c>
      <c r="K809" s="230">
        <v>9850</v>
      </c>
      <c r="L809" s="91" t="s">
        <v>68</v>
      </c>
      <c r="M809" s="19"/>
      <c r="T809" t="str">
        <f t="shared" si="114"/>
        <v>0604</v>
      </c>
      <c r="U809" t="e">
        <f>IF((G809=VLOOKUP(T809,#REF!,2,0)),1,0)</f>
        <v>#REF!</v>
      </c>
      <c r="V809">
        <f>SUMPRODUCT((B809=[1]Sheet1!$B:$B)*(G809=[1]Sheet1!$G:$G))</f>
        <v>1</v>
      </c>
      <c r="W809" t="e">
        <f>VLOOKUP(G809,#REF!,4,0)</f>
        <v>#REF!</v>
      </c>
      <c r="X809" t="e">
        <f>VLOOKUP(G809,#REF!,5,0)</f>
        <v>#REF!</v>
      </c>
      <c r="Y809" t="e">
        <f>VLOOKUP(G809,#REF!,6,0)</f>
        <v>#REF!</v>
      </c>
      <c r="Z809">
        <f>SUMPRODUCT((B809='[2]各校各专业人数 （防止重复'!$D:$D)*(G809='[2]各校各专业人数 （防止重复'!$G:$G))</f>
        <v>1</v>
      </c>
    </row>
    <row r="810" spans="1:26">
      <c r="A810">
        <f t="shared" si="116"/>
        <v>805</v>
      </c>
      <c r="B810" s="19" t="s">
        <v>512</v>
      </c>
      <c r="C810" s="19" t="s">
        <v>513</v>
      </c>
      <c r="D810" s="19" t="s">
        <v>32</v>
      </c>
      <c r="E810" s="19">
        <v>25</v>
      </c>
      <c r="F810" s="44" t="s">
        <v>99</v>
      </c>
      <c r="G810" s="230" t="s">
        <v>100</v>
      </c>
      <c r="H810" s="44"/>
      <c r="I810" s="96" t="s">
        <v>67</v>
      </c>
      <c r="J810" s="230">
        <v>3</v>
      </c>
      <c r="K810" s="230">
        <v>9850</v>
      </c>
      <c r="L810" s="91" t="s">
        <v>68</v>
      </c>
      <c r="M810" s="19"/>
      <c r="T810" t="str">
        <f t="shared" si="114"/>
        <v>1111</v>
      </c>
      <c r="U810" t="e">
        <f>IF((G810=VLOOKUP(T810,#REF!,2,0)),1,0)</f>
        <v>#REF!</v>
      </c>
      <c r="V810">
        <f>SUMPRODUCT((B810=[1]Sheet1!$B:$B)*(G810=[1]Sheet1!$G:$G))</f>
        <v>1</v>
      </c>
      <c r="W810" t="e">
        <f>VLOOKUP(G810,#REF!,4,0)</f>
        <v>#REF!</v>
      </c>
      <c r="X810" t="e">
        <f>VLOOKUP(G810,#REF!,5,0)</f>
        <v>#REF!</v>
      </c>
      <c r="Y810" t="e">
        <f>VLOOKUP(G810,#REF!,6,0)</f>
        <v>#REF!</v>
      </c>
      <c r="Z810">
        <f>SUMPRODUCT((B810='[2]各校各专业人数 （防止重复'!$D:$D)*(G810='[2]各校各专业人数 （防止重复'!$G:$G))</f>
        <v>1</v>
      </c>
    </row>
    <row r="811" spans="1:26">
      <c r="A811">
        <f t="shared" si="116"/>
        <v>806</v>
      </c>
      <c r="B811" s="19" t="s">
        <v>512</v>
      </c>
      <c r="C811" s="19" t="s">
        <v>513</v>
      </c>
      <c r="D811" s="19" t="s">
        <v>32</v>
      </c>
      <c r="E811" s="19">
        <v>26</v>
      </c>
      <c r="F811" s="44" t="s">
        <v>82</v>
      </c>
      <c r="G811" s="230" t="s">
        <v>83</v>
      </c>
      <c r="H811" s="44"/>
      <c r="I811" s="96" t="s">
        <v>67</v>
      </c>
      <c r="J811" s="230">
        <v>3</v>
      </c>
      <c r="K811" s="230">
        <v>9850</v>
      </c>
      <c r="L811" s="91" t="s">
        <v>68</v>
      </c>
      <c r="M811" s="19"/>
      <c r="T811" t="str">
        <f t="shared" si="114"/>
        <v>0435</v>
      </c>
      <c r="U811" t="e">
        <f>IF((G811=VLOOKUP(T811,#REF!,2,0)),1,0)</f>
        <v>#REF!</v>
      </c>
      <c r="V811">
        <f>SUMPRODUCT((B811=[1]Sheet1!$B:$B)*(G811=[1]Sheet1!$G:$G))</f>
        <v>1</v>
      </c>
      <c r="W811" t="e">
        <f>VLOOKUP(G811,#REF!,4,0)</f>
        <v>#REF!</v>
      </c>
      <c r="X811" t="e">
        <f>VLOOKUP(G811,#REF!,5,0)</f>
        <v>#REF!</v>
      </c>
      <c r="Y811" t="e">
        <f>VLOOKUP(G811,#REF!,6,0)</f>
        <v>#REF!</v>
      </c>
      <c r="Z811">
        <f>SUMPRODUCT((B811='[2]各校各专业人数 （防止重复'!$D:$D)*(G811='[2]各校各专业人数 （防止重复'!$G:$G))</f>
        <v>1</v>
      </c>
    </row>
    <row r="812" spans="1:26">
      <c r="A812">
        <f t="shared" si="116"/>
        <v>807</v>
      </c>
      <c r="B812" s="19" t="s">
        <v>512</v>
      </c>
      <c r="C812" s="19" t="s">
        <v>513</v>
      </c>
      <c r="D812" s="19" t="s">
        <v>32</v>
      </c>
      <c r="E812" s="19">
        <v>27</v>
      </c>
      <c r="F812" s="44" t="s">
        <v>81</v>
      </c>
      <c r="G812" s="230" t="s">
        <v>56</v>
      </c>
      <c r="H812" s="44"/>
      <c r="I812" s="96" t="s">
        <v>67</v>
      </c>
      <c r="J812" s="230">
        <v>3</v>
      </c>
      <c r="K812" s="230">
        <v>9850</v>
      </c>
      <c r="L812" s="91" t="s">
        <v>68</v>
      </c>
      <c r="M812" s="19"/>
      <c r="T812" t="str">
        <f t="shared" si="114"/>
        <v>0403</v>
      </c>
      <c r="U812" t="e">
        <f>IF((G812=VLOOKUP(T812,#REF!,2,0)),1,0)</f>
        <v>#REF!</v>
      </c>
      <c r="V812">
        <f>SUMPRODUCT((B812=[1]Sheet1!$B:$B)*(G812=[1]Sheet1!$G:$G))</f>
        <v>1</v>
      </c>
      <c r="W812" t="e">
        <f>VLOOKUP(G812,#REF!,4,0)</f>
        <v>#REF!</v>
      </c>
      <c r="X812" t="e">
        <f>VLOOKUP(G812,#REF!,5,0)</f>
        <v>#REF!</v>
      </c>
      <c r="Y812" t="e">
        <f>VLOOKUP(G812,#REF!,6,0)</f>
        <v>#REF!</v>
      </c>
      <c r="Z812">
        <f>SUMPRODUCT((B812='[2]各校各专业人数 （防止重复'!$D:$D)*(G812='[2]各校各专业人数 （防止重复'!$G:$G))</f>
        <v>1</v>
      </c>
    </row>
    <row r="813" spans="1:26">
      <c r="A813">
        <f t="shared" si="116"/>
        <v>808</v>
      </c>
      <c r="B813" s="19" t="s">
        <v>512</v>
      </c>
      <c r="C813" s="19" t="s">
        <v>513</v>
      </c>
      <c r="D813" s="19" t="s">
        <v>32</v>
      </c>
      <c r="E813" s="19">
        <v>28</v>
      </c>
      <c r="F813" s="44" t="s">
        <v>188</v>
      </c>
      <c r="G813" s="230" t="s">
        <v>151</v>
      </c>
      <c r="H813" s="230"/>
      <c r="I813" s="96" t="s">
        <v>67</v>
      </c>
      <c r="J813" s="230">
        <v>3</v>
      </c>
      <c r="K813" s="230">
        <v>9850</v>
      </c>
      <c r="L813" s="91" t="s">
        <v>68</v>
      </c>
      <c r="M813" s="19"/>
      <c r="T813" t="str">
        <f t="shared" si="114"/>
        <v>0510</v>
      </c>
      <c r="U813" t="e">
        <f>IF((G813=VLOOKUP(T813,#REF!,2,0)),1,0)</f>
        <v>#REF!</v>
      </c>
      <c r="V813">
        <f>SUMPRODUCT((B813=[1]Sheet1!$B:$B)*(G813=[1]Sheet1!$G:$G))</f>
        <v>1</v>
      </c>
      <c r="W813" t="e">
        <f>VLOOKUP(G813,#REF!,4,0)</f>
        <v>#REF!</v>
      </c>
      <c r="X813" t="e">
        <f>VLOOKUP(G813,#REF!,5,0)</f>
        <v>#REF!</v>
      </c>
      <c r="Y813" t="e">
        <f>VLOOKUP(G813,#REF!,6,0)</f>
        <v>#REF!</v>
      </c>
      <c r="Z813">
        <f>SUMPRODUCT((B813='[2]各校各专业人数 （防止重复'!$D:$D)*(G813='[2]各校各专业人数 （防止重复'!$G:$G))</f>
        <v>1</v>
      </c>
    </row>
    <row r="814" spans="1:26">
      <c r="A814">
        <f t="shared" si="116"/>
        <v>809</v>
      </c>
      <c r="B814" s="19" t="s">
        <v>512</v>
      </c>
      <c r="C814" s="19" t="s">
        <v>513</v>
      </c>
      <c r="D814" s="19" t="s">
        <v>32</v>
      </c>
      <c r="E814" s="19">
        <v>29</v>
      </c>
      <c r="F814" s="44" t="s">
        <v>105</v>
      </c>
      <c r="G814" s="230" t="s">
        <v>64</v>
      </c>
      <c r="H814" s="89" t="s">
        <v>106</v>
      </c>
      <c r="I814" s="96" t="s">
        <v>67</v>
      </c>
      <c r="J814" s="230">
        <v>3</v>
      </c>
      <c r="K814" s="230">
        <v>9850</v>
      </c>
      <c r="L814" s="91" t="s">
        <v>68</v>
      </c>
      <c r="M814" s="19"/>
      <c r="T814" t="str">
        <f t="shared" si="114"/>
        <v>1501</v>
      </c>
      <c r="U814" t="e">
        <f>IF((G814=VLOOKUP(T814,#REF!,2,0)),1,0)</f>
        <v>#REF!</v>
      </c>
      <c r="V814">
        <f>SUMPRODUCT((B814=[1]Sheet1!$B:$B)*(G814=[1]Sheet1!$G:$G))</f>
        <v>1</v>
      </c>
      <c r="W814" t="e">
        <f>VLOOKUP(G814,#REF!,4,0)</f>
        <v>#REF!</v>
      </c>
      <c r="X814" t="e">
        <f>VLOOKUP(G814,#REF!,5,0)</f>
        <v>#REF!</v>
      </c>
      <c r="Y814" t="e">
        <f>VLOOKUP(G814,#REF!,6,0)</f>
        <v>#REF!</v>
      </c>
      <c r="Z814">
        <f>SUMPRODUCT((B814='[2]各校各专业人数 （防止重复'!$D:$D)*(G814='[2]各校各专业人数 （防止重复'!$G:$G))</f>
        <v>1</v>
      </c>
    </row>
    <row r="815" spans="1:26">
      <c r="A815">
        <f t="shared" si="116"/>
        <v>810</v>
      </c>
      <c r="B815" s="19" t="s">
        <v>512</v>
      </c>
      <c r="C815" s="19" t="s">
        <v>513</v>
      </c>
      <c r="D815" s="19" t="s">
        <v>32</v>
      </c>
      <c r="E815" s="19">
        <v>30</v>
      </c>
      <c r="F815" s="44" t="s">
        <v>391</v>
      </c>
      <c r="G815" s="230" t="s">
        <v>392</v>
      </c>
      <c r="H815" s="44"/>
      <c r="I815" s="96" t="s">
        <v>67</v>
      </c>
      <c r="J815" s="230">
        <v>3</v>
      </c>
      <c r="K815" s="230">
        <v>9850</v>
      </c>
      <c r="L815" s="91" t="s">
        <v>68</v>
      </c>
      <c r="M815" s="19"/>
      <c r="T815" t="str">
        <f t="shared" si="114"/>
        <v>0430</v>
      </c>
      <c r="U815" t="e">
        <f>IF((G815=VLOOKUP(T815,#REF!,2,0)),1,0)</f>
        <v>#REF!</v>
      </c>
      <c r="V815">
        <f>SUMPRODUCT((B815=[1]Sheet1!$B:$B)*(G815=[1]Sheet1!$G:$G))</f>
        <v>1</v>
      </c>
      <c r="W815" t="e">
        <f>VLOOKUP(G815,#REF!,4,0)</f>
        <v>#REF!</v>
      </c>
      <c r="X815" t="e">
        <f>VLOOKUP(G815,#REF!,5,0)</f>
        <v>#REF!</v>
      </c>
      <c r="Y815" t="e">
        <f>VLOOKUP(G815,#REF!,6,0)</f>
        <v>#REF!</v>
      </c>
      <c r="Z815">
        <f>SUMPRODUCT((B815='[2]各校各专业人数 （防止重复'!$D:$D)*(G815='[2]各校各专业人数 （防止重复'!$G:$G))</f>
        <v>1</v>
      </c>
    </row>
    <row r="816" spans="1:26">
      <c r="A816">
        <f t="shared" si="116"/>
        <v>811</v>
      </c>
      <c r="B816" s="19" t="s">
        <v>512</v>
      </c>
      <c r="C816" s="19" t="s">
        <v>513</v>
      </c>
      <c r="D816" s="19" t="s">
        <v>32</v>
      </c>
      <c r="E816" s="19">
        <v>31</v>
      </c>
      <c r="F816" s="44" t="s">
        <v>66</v>
      </c>
      <c r="G816" s="230" t="s">
        <v>44</v>
      </c>
      <c r="H816" s="44"/>
      <c r="I816" s="96" t="s">
        <v>67</v>
      </c>
      <c r="J816" s="230">
        <v>3</v>
      </c>
      <c r="K816" s="230">
        <v>9850</v>
      </c>
      <c r="L816" s="91" t="s">
        <v>68</v>
      </c>
      <c r="M816" s="19"/>
      <c r="T816" t="str">
        <f t="shared" si="114"/>
        <v>0106</v>
      </c>
      <c r="U816" t="e">
        <f>IF((G816=VLOOKUP(T816,#REF!,2,0)),1,0)</f>
        <v>#REF!</v>
      </c>
      <c r="V816">
        <f>SUMPRODUCT((B816=[1]Sheet1!$B:$B)*(G816=[1]Sheet1!$G:$G))</f>
        <v>1</v>
      </c>
      <c r="W816" t="e">
        <f>VLOOKUP(G816,#REF!,4,0)</f>
        <v>#REF!</v>
      </c>
      <c r="X816" t="e">
        <f>VLOOKUP(G816,#REF!,5,0)</f>
        <v>#REF!</v>
      </c>
      <c r="Y816" t="e">
        <f>VLOOKUP(G816,#REF!,6,0)</f>
        <v>#REF!</v>
      </c>
      <c r="Z816">
        <f>SUMPRODUCT((B816='[2]各校各专业人数 （防止重复'!$D:$D)*(G816='[2]各校各专业人数 （防止重复'!$G:$G))</f>
        <v>1</v>
      </c>
    </row>
    <row r="817" ht="25.5" spans="1:26">
      <c r="A817">
        <f t="shared" ref="A817:A826" si="117">ROW()-5</f>
        <v>812</v>
      </c>
      <c r="B817" s="19" t="s">
        <v>517</v>
      </c>
      <c r="C817" s="19" t="s">
        <v>518</v>
      </c>
      <c r="D817" s="19" t="s">
        <v>32</v>
      </c>
      <c r="E817" s="19">
        <v>1</v>
      </c>
      <c r="F817" s="109" t="s">
        <v>71</v>
      </c>
      <c r="G817" s="109" t="s">
        <v>72</v>
      </c>
      <c r="H817" s="109"/>
      <c r="I817" s="109" t="s">
        <v>67</v>
      </c>
      <c r="J817" s="103">
        <v>3</v>
      </c>
      <c r="K817" s="109">
        <v>5800</v>
      </c>
      <c r="L817" s="91" t="s">
        <v>68</v>
      </c>
      <c r="M817" s="19"/>
      <c r="T817" t="str">
        <f t="shared" si="114"/>
        <v>0127</v>
      </c>
      <c r="U817" t="e">
        <f>IF((G817=VLOOKUP(T817,#REF!,2,0)),1,0)</f>
        <v>#REF!</v>
      </c>
      <c r="V817">
        <f>SUMPRODUCT((B817=[1]Sheet1!$B:$B)*(G817=[1]Sheet1!$G:$G))</f>
        <v>0</v>
      </c>
      <c r="W817" t="e">
        <f>VLOOKUP(G817,#REF!,4,0)</f>
        <v>#REF!</v>
      </c>
      <c r="X817" t="e">
        <f>VLOOKUP(G817,#REF!,5,0)</f>
        <v>#REF!</v>
      </c>
      <c r="Y817" t="e">
        <f>VLOOKUP(G817,#REF!,6,0)</f>
        <v>#REF!</v>
      </c>
      <c r="Z817">
        <f>SUMPRODUCT((B817='[2]各校各专业人数 （防止重复'!$D:$D)*(G817='[2]各校各专业人数 （防止重复'!$G:$G))</f>
        <v>0</v>
      </c>
    </row>
    <row r="818" ht="25.5" spans="1:26">
      <c r="A818">
        <f t="shared" si="117"/>
        <v>813</v>
      </c>
      <c r="B818" s="19" t="s">
        <v>517</v>
      </c>
      <c r="C818" s="19" t="s">
        <v>518</v>
      </c>
      <c r="D818" s="19" t="s">
        <v>32</v>
      </c>
      <c r="E818" s="19">
        <v>2</v>
      </c>
      <c r="F818" s="110" t="s">
        <v>519</v>
      </c>
      <c r="G818" s="33" t="s">
        <v>520</v>
      </c>
      <c r="H818" s="109"/>
      <c r="I818" s="109" t="s">
        <v>67</v>
      </c>
      <c r="J818" s="103">
        <v>3</v>
      </c>
      <c r="K818" s="109">
        <v>5800</v>
      </c>
      <c r="L818" s="91" t="s">
        <v>68</v>
      </c>
      <c r="M818" s="19"/>
      <c r="T818" t="str">
        <f t="shared" si="114"/>
        <v>0138</v>
      </c>
      <c r="U818" t="e">
        <f>IF((G818=VLOOKUP(T818,#REF!,2,0)),1,0)</f>
        <v>#REF!</v>
      </c>
      <c r="V818">
        <f>SUMPRODUCT((B818=[1]Sheet1!$B:$B)*(G818=[1]Sheet1!$G:$G))</f>
        <v>1</v>
      </c>
      <c r="W818" t="e">
        <f>VLOOKUP(G818,#REF!,4,0)</f>
        <v>#REF!</v>
      </c>
      <c r="X818" t="e">
        <f>VLOOKUP(G818,#REF!,5,0)</f>
        <v>#REF!</v>
      </c>
      <c r="Y818" t="e">
        <f>VLOOKUP(G818,#REF!,6,0)</f>
        <v>#REF!</v>
      </c>
      <c r="Z818">
        <f>SUMPRODUCT((B818='[2]各校各专业人数 （防止重复'!$D:$D)*(G818='[2]各校各专业人数 （防止重复'!$G:$G))</f>
        <v>1</v>
      </c>
    </row>
    <row r="819" ht="25.5" spans="1:26">
      <c r="A819">
        <f t="shared" si="117"/>
        <v>814</v>
      </c>
      <c r="B819" s="19" t="s">
        <v>517</v>
      </c>
      <c r="C819" s="19" t="s">
        <v>518</v>
      </c>
      <c r="D819" s="19" t="s">
        <v>32</v>
      </c>
      <c r="E819" s="19">
        <v>3</v>
      </c>
      <c r="F819" s="110" t="s">
        <v>454</v>
      </c>
      <c r="G819" s="33" t="s">
        <v>455</v>
      </c>
      <c r="H819" s="109"/>
      <c r="I819" s="109" t="s">
        <v>67</v>
      </c>
      <c r="J819" s="103">
        <v>3</v>
      </c>
      <c r="K819" s="109">
        <v>5800</v>
      </c>
      <c r="L819" s="91" t="s">
        <v>68</v>
      </c>
      <c r="M819" s="19"/>
      <c r="T819" t="str">
        <f t="shared" si="114"/>
        <v>0220</v>
      </c>
      <c r="U819" t="e">
        <f>IF((G819=VLOOKUP(T819,#REF!,2,0)),1,0)</f>
        <v>#REF!</v>
      </c>
      <c r="V819">
        <f>SUMPRODUCT((B819=[1]Sheet1!$B:$B)*(G819=[1]Sheet1!$G:$G))</f>
        <v>1</v>
      </c>
      <c r="W819" t="e">
        <f>VLOOKUP(G819,#REF!,4,0)</f>
        <v>#REF!</v>
      </c>
      <c r="X819" t="e">
        <f>VLOOKUP(G819,#REF!,5,0)</f>
        <v>#REF!</v>
      </c>
      <c r="Y819" t="e">
        <f>VLOOKUP(G819,#REF!,6,0)</f>
        <v>#REF!</v>
      </c>
      <c r="Z819">
        <f>SUMPRODUCT((B819='[2]各校各专业人数 （防止重复'!$D:$D)*(G819='[2]各校各专业人数 （防止重复'!$G:$G))</f>
        <v>1</v>
      </c>
    </row>
    <row r="820" ht="25.5" spans="1:26">
      <c r="A820">
        <f t="shared" si="117"/>
        <v>815</v>
      </c>
      <c r="B820" s="19" t="s">
        <v>517</v>
      </c>
      <c r="C820" s="19" t="s">
        <v>518</v>
      </c>
      <c r="D820" s="19" t="s">
        <v>32</v>
      </c>
      <c r="E820" s="19">
        <v>4</v>
      </c>
      <c r="F820" s="110" t="s">
        <v>146</v>
      </c>
      <c r="G820" s="33" t="s">
        <v>147</v>
      </c>
      <c r="H820" s="109"/>
      <c r="I820" s="109" t="s">
        <v>67</v>
      </c>
      <c r="J820" s="103">
        <v>3</v>
      </c>
      <c r="K820" s="109">
        <v>5800</v>
      </c>
      <c r="L820" s="91" t="s">
        <v>68</v>
      </c>
      <c r="M820" s="19"/>
      <c r="T820" t="str">
        <f t="shared" si="114"/>
        <v>0306</v>
      </c>
      <c r="U820" t="e">
        <f>IF((G820=VLOOKUP(T820,#REF!,2,0)),1,0)</f>
        <v>#REF!</v>
      </c>
      <c r="V820">
        <f>SUMPRODUCT((B820=[1]Sheet1!$B:$B)*(G820=[1]Sheet1!$G:$G))</f>
        <v>1</v>
      </c>
      <c r="W820" t="e">
        <f>VLOOKUP(G820,#REF!,4,0)</f>
        <v>#REF!</v>
      </c>
      <c r="X820" t="e">
        <f>VLOOKUP(G820,#REF!,5,0)</f>
        <v>#REF!</v>
      </c>
      <c r="Y820" t="e">
        <f>VLOOKUP(G820,#REF!,6,0)</f>
        <v>#REF!</v>
      </c>
      <c r="Z820">
        <f>SUMPRODUCT((B820='[2]各校各专业人数 （防止重复'!$D:$D)*(G820='[2]各校各专业人数 （防止重复'!$G:$G))</f>
        <v>1</v>
      </c>
    </row>
    <row r="821" ht="25.5" spans="1:26">
      <c r="A821">
        <f t="shared" si="117"/>
        <v>816</v>
      </c>
      <c r="B821" s="19" t="s">
        <v>517</v>
      </c>
      <c r="C821" s="19" t="s">
        <v>518</v>
      </c>
      <c r="D821" s="19" t="s">
        <v>32</v>
      </c>
      <c r="E821" s="19">
        <v>5</v>
      </c>
      <c r="F821" s="110" t="s">
        <v>274</v>
      </c>
      <c r="G821" s="33" t="s">
        <v>275</v>
      </c>
      <c r="H821" s="109"/>
      <c r="I821" s="109" t="s">
        <v>67</v>
      </c>
      <c r="J821" s="103">
        <v>3</v>
      </c>
      <c r="K821" s="109">
        <v>5800</v>
      </c>
      <c r="L821" s="91" t="s">
        <v>68</v>
      </c>
      <c r="M821" s="19"/>
      <c r="T821" t="str">
        <f t="shared" si="114"/>
        <v>0314</v>
      </c>
      <c r="U821" t="e">
        <f>IF((G821=VLOOKUP(T821,#REF!,2,0)),1,0)</f>
        <v>#REF!</v>
      </c>
      <c r="V821">
        <f>SUMPRODUCT((B821=[1]Sheet1!$B:$B)*(G821=[1]Sheet1!$G:$G))</f>
        <v>1</v>
      </c>
      <c r="W821" t="e">
        <f>VLOOKUP(G821,#REF!,4,0)</f>
        <v>#REF!</v>
      </c>
      <c r="X821" t="e">
        <f>VLOOKUP(G821,#REF!,5,0)</f>
        <v>#REF!</v>
      </c>
      <c r="Y821" t="e">
        <f>VLOOKUP(G821,#REF!,6,0)</f>
        <v>#REF!</v>
      </c>
      <c r="Z821">
        <f>SUMPRODUCT((B821='[2]各校各专业人数 （防止重复'!$D:$D)*(G821='[2]各校各专业人数 （防止重复'!$G:$G))</f>
        <v>1</v>
      </c>
    </row>
    <row r="822" ht="25.5" spans="1:26">
      <c r="A822">
        <f t="shared" si="117"/>
        <v>817</v>
      </c>
      <c r="B822" s="19" t="s">
        <v>517</v>
      </c>
      <c r="C822" s="19" t="s">
        <v>518</v>
      </c>
      <c r="D822" s="19" t="s">
        <v>32</v>
      </c>
      <c r="E822" s="19">
        <v>6</v>
      </c>
      <c r="F822" s="110" t="s">
        <v>259</v>
      </c>
      <c r="G822" s="33" t="s">
        <v>260</v>
      </c>
      <c r="H822" s="109"/>
      <c r="I822" s="109" t="s">
        <v>67</v>
      </c>
      <c r="J822" s="103">
        <v>3</v>
      </c>
      <c r="K822" s="109">
        <v>5800</v>
      </c>
      <c r="L822" s="91" t="s">
        <v>68</v>
      </c>
      <c r="M822" s="19"/>
      <c r="T822" t="str">
        <f t="shared" si="114"/>
        <v>0431</v>
      </c>
      <c r="U822" t="e">
        <f>IF((G822=VLOOKUP(T822,#REF!,2,0)),1,0)</f>
        <v>#REF!</v>
      </c>
      <c r="V822">
        <f>SUMPRODUCT((B822=[1]Sheet1!$B:$B)*(G822=[1]Sheet1!$G:$G))</f>
        <v>1</v>
      </c>
      <c r="W822" t="e">
        <f>VLOOKUP(G822,#REF!,4,0)</f>
        <v>#REF!</v>
      </c>
      <c r="X822" t="e">
        <f>VLOOKUP(G822,#REF!,5,0)</f>
        <v>#REF!</v>
      </c>
      <c r="Y822" t="e">
        <f>VLOOKUP(G822,#REF!,6,0)</f>
        <v>#REF!</v>
      </c>
      <c r="Z822">
        <f>SUMPRODUCT((B822='[2]各校各专业人数 （防止重复'!$D:$D)*(G822='[2]各校各专业人数 （防止重复'!$G:$G))</f>
        <v>1</v>
      </c>
    </row>
    <row r="823" ht="25.5" spans="1:26">
      <c r="A823">
        <f t="shared" si="117"/>
        <v>818</v>
      </c>
      <c r="B823" s="19" t="s">
        <v>517</v>
      </c>
      <c r="C823" s="19" t="s">
        <v>518</v>
      </c>
      <c r="D823" s="19" t="s">
        <v>32</v>
      </c>
      <c r="E823" s="19">
        <v>7</v>
      </c>
      <c r="F823" s="110" t="s">
        <v>82</v>
      </c>
      <c r="G823" s="33" t="s">
        <v>83</v>
      </c>
      <c r="H823" s="109"/>
      <c r="I823" s="109" t="s">
        <v>67</v>
      </c>
      <c r="J823" s="103">
        <v>3</v>
      </c>
      <c r="K823" s="109">
        <v>5800</v>
      </c>
      <c r="L823" s="91" t="s">
        <v>68</v>
      </c>
      <c r="M823" s="19"/>
      <c r="T823" t="str">
        <f t="shared" si="114"/>
        <v>0435</v>
      </c>
      <c r="U823" t="e">
        <f>IF((G823=VLOOKUP(T823,#REF!,2,0)),1,0)</f>
        <v>#REF!</v>
      </c>
      <c r="V823">
        <f>SUMPRODUCT((B823=[1]Sheet1!$B:$B)*(G823=[1]Sheet1!$G:$G))</f>
        <v>1</v>
      </c>
      <c r="W823" t="e">
        <f>VLOOKUP(G823,#REF!,4,0)</f>
        <v>#REF!</v>
      </c>
      <c r="X823" t="e">
        <f>VLOOKUP(G823,#REF!,5,0)</f>
        <v>#REF!</v>
      </c>
      <c r="Y823" t="e">
        <f>VLOOKUP(G823,#REF!,6,0)</f>
        <v>#REF!</v>
      </c>
      <c r="Z823">
        <f>SUMPRODUCT((B823='[2]各校各专业人数 （防止重复'!$D:$D)*(G823='[2]各校各专业人数 （防止重复'!$G:$G))</f>
        <v>1</v>
      </c>
    </row>
    <row r="824" ht="25.5" spans="1:26">
      <c r="A824">
        <f t="shared" si="117"/>
        <v>819</v>
      </c>
      <c r="B824" s="19" t="s">
        <v>517</v>
      </c>
      <c r="C824" s="19" t="s">
        <v>518</v>
      </c>
      <c r="D824" s="19" t="s">
        <v>32</v>
      </c>
      <c r="E824" s="19">
        <v>8</v>
      </c>
      <c r="F824" s="110" t="s">
        <v>84</v>
      </c>
      <c r="G824" s="33" t="s">
        <v>85</v>
      </c>
      <c r="H824" s="109"/>
      <c r="I824" s="109" t="s">
        <v>67</v>
      </c>
      <c r="J824" s="103">
        <v>3</v>
      </c>
      <c r="K824" s="109">
        <v>5800</v>
      </c>
      <c r="L824" s="91" t="s">
        <v>68</v>
      </c>
      <c r="M824" s="19"/>
      <c r="T824" t="str">
        <f t="shared" si="114"/>
        <v>0439</v>
      </c>
      <c r="U824" t="e">
        <f>IF((G824=VLOOKUP(T824,#REF!,2,0)),1,0)</f>
        <v>#REF!</v>
      </c>
      <c r="V824">
        <f>SUMPRODUCT((B824=[1]Sheet1!$B:$B)*(G824=[1]Sheet1!$G:$G))</f>
        <v>1</v>
      </c>
      <c r="W824" t="e">
        <f>VLOOKUP(G824,#REF!,4,0)</f>
        <v>#REF!</v>
      </c>
      <c r="X824" t="e">
        <f>VLOOKUP(G824,#REF!,5,0)</f>
        <v>#REF!</v>
      </c>
      <c r="Y824" t="e">
        <f>VLOOKUP(G824,#REF!,6,0)</f>
        <v>#REF!</v>
      </c>
      <c r="Z824">
        <f>SUMPRODUCT((B824='[2]各校各专业人数 （防止重复'!$D:$D)*(G824='[2]各校各专业人数 （防止重复'!$G:$G))</f>
        <v>1</v>
      </c>
    </row>
    <row r="825" ht="25.5" spans="1:26">
      <c r="A825">
        <f t="shared" si="117"/>
        <v>820</v>
      </c>
      <c r="B825" s="19" t="s">
        <v>517</v>
      </c>
      <c r="C825" s="19" t="s">
        <v>518</v>
      </c>
      <c r="D825" s="19" t="s">
        <v>32</v>
      </c>
      <c r="E825" s="19">
        <v>9</v>
      </c>
      <c r="F825" s="110" t="s">
        <v>86</v>
      </c>
      <c r="G825" s="33" t="s">
        <v>87</v>
      </c>
      <c r="H825" s="109"/>
      <c r="I825" s="109" t="s">
        <v>67</v>
      </c>
      <c r="J825" s="103">
        <v>3</v>
      </c>
      <c r="K825" s="109">
        <v>5800</v>
      </c>
      <c r="L825" s="91" t="s">
        <v>68</v>
      </c>
      <c r="M825" s="19"/>
      <c r="T825" t="str">
        <f t="shared" si="114"/>
        <v>0501</v>
      </c>
      <c r="U825" t="e">
        <f>IF((G825=VLOOKUP(T825,#REF!,2,0)),1,0)</f>
        <v>#REF!</v>
      </c>
      <c r="V825">
        <f>SUMPRODUCT((B825=[1]Sheet1!$B:$B)*(G825=[1]Sheet1!$G:$G))</f>
        <v>0</v>
      </c>
      <c r="W825" t="e">
        <f>VLOOKUP(G825,#REF!,4,0)</f>
        <v>#REF!</v>
      </c>
      <c r="X825" t="e">
        <f>VLOOKUP(G825,#REF!,5,0)</f>
        <v>#REF!</v>
      </c>
      <c r="Y825" t="e">
        <f>VLOOKUP(G825,#REF!,6,0)</f>
        <v>#REF!</v>
      </c>
      <c r="Z825">
        <f>SUMPRODUCT((B825='[2]各校各专业人数 （防止重复'!$D:$D)*(G825='[2]各校各专业人数 （防止重复'!$G:$G))</f>
        <v>0</v>
      </c>
    </row>
    <row r="826" ht="25.5" spans="1:26">
      <c r="A826">
        <f t="shared" si="117"/>
        <v>821</v>
      </c>
      <c r="B826" s="19" t="s">
        <v>517</v>
      </c>
      <c r="C826" s="19" t="s">
        <v>518</v>
      </c>
      <c r="D826" s="19" t="s">
        <v>32</v>
      </c>
      <c r="E826" s="19">
        <v>10</v>
      </c>
      <c r="F826" s="110" t="s">
        <v>306</v>
      </c>
      <c r="G826" s="33" t="s">
        <v>300</v>
      </c>
      <c r="H826" s="109"/>
      <c r="I826" s="109" t="s">
        <v>67</v>
      </c>
      <c r="J826" s="103">
        <v>3</v>
      </c>
      <c r="K826" s="109">
        <v>5800</v>
      </c>
      <c r="L826" s="91" t="s">
        <v>68</v>
      </c>
      <c r="M826" s="19"/>
      <c r="T826" t="str">
        <f t="shared" si="114"/>
        <v>0502</v>
      </c>
      <c r="U826" t="e">
        <f>IF((G826=VLOOKUP(T826,#REF!,2,0)),1,0)</f>
        <v>#REF!</v>
      </c>
      <c r="V826">
        <f>SUMPRODUCT((B826=[1]Sheet1!$B:$B)*(G826=[1]Sheet1!$G:$G))</f>
        <v>1</v>
      </c>
      <c r="W826" t="e">
        <f>VLOOKUP(G826,#REF!,4,0)</f>
        <v>#REF!</v>
      </c>
      <c r="X826" t="e">
        <f>VLOOKUP(G826,#REF!,5,0)</f>
        <v>#REF!</v>
      </c>
      <c r="Y826" t="e">
        <f>VLOOKUP(G826,#REF!,6,0)</f>
        <v>#REF!</v>
      </c>
      <c r="Z826">
        <f>SUMPRODUCT((B826='[2]各校各专业人数 （防止重复'!$D:$D)*(G826='[2]各校各专业人数 （防止重复'!$G:$G))</f>
        <v>1</v>
      </c>
    </row>
    <row r="827" ht="25.5" spans="1:26">
      <c r="A827">
        <f t="shared" ref="A827:A836" si="118">ROW()-5</f>
        <v>822</v>
      </c>
      <c r="B827" s="19" t="s">
        <v>517</v>
      </c>
      <c r="C827" s="19" t="s">
        <v>518</v>
      </c>
      <c r="D827" s="19" t="s">
        <v>32</v>
      </c>
      <c r="E827" s="19">
        <v>11</v>
      </c>
      <c r="F827" s="110" t="s">
        <v>161</v>
      </c>
      <c r="G827" s="33" t="s">
        <v>162</v>
      </c>
      <c r="H827" s="132" t="s">
        <v>222</v>
      </c>
      <c r="I827" s="109" t="s">
        <v>67</v>
      </c>
      <c r="J827" s="103">
        <v>3</v>
      </c>
      <c r="K827" s="109">
        <v>5800</v>
      </c>
      <c r="L827" s="91" t="s">
        <v>68</v>
      </c>
      <c r="M827" s="19"/>
      <c r="T827" t="str">
        <f t="shared" si="114"/>
        <v>0515</v>
      </c>
      <c r="U827" t="e">
        <f>IF((G827=VLOOKUP(T827,#REF!,2,0)),1,0)</f>
        <v>#REF!</v>
      </c>
      <c r="V827">
        <f>SUMPRODUCT((B827=[1]Sheet1!$B:$B)*(G827=[1]Sheet1!$G:$G))</f>
        <v>1</v>
      </c>
      <c r="W827" t="e">
        <f>VLOOKUP(G827,#REF!,4,0)</f>
        <v>#REF!</v>
      </c>
      <c r="X827" t="e">
        <f>VLOOKUP(G827,#REF!,5,0)</f>
        <v>#REF!</v>
      </c>
      <c r="Y827" t="e">
        <f>VLOOKUP(G827,#REF!,6,0)</f>
        <v>#REF!</v>
      </c>
      <c r="Z827">
        <f>SUMPRODUCT((B827='[2]各校各专业人数 （防止重复'!$D:$D)*(G827='[2]各校各专业人数 （防止重复'!$G:$G))</f>
        <v>1</v>
      </c>
    </row>
    <row r="828" ht="25.5" spans="1:26">
      <c r="A828">
        <f t="shared" si="118"/>
        <v>823</v>
      </c>
      <c r="B828" s="19" t="s">
        <v>517</v>
      </c>
      <c r="C828" s="19" t="s">
        <v>518</v>
      </c>
      <c r="D828" s="19" t="s">
        <v>32</v>
      </c>
      <c r="E828" s="19">
        <v>12</v>
      </c>
      <c r="F828" s="110" t="s">
        <v>213</v>
      </c>
      <c r="G828" s="33" t="s">
        <v>214</v>
      </c>
      <c r="H828" s="109"/>
      <c r="I828" s="109" t="s">
        <v>67</v>
      </c>
      <c r="J828" s="103">
        <v>3</v>
      </c>
      <c r="K828" s="109">
        <v>5800</v>
      </c>
      <c r="L828" s="91" t="s">
        <v>68</v>
      </c>
      <c r="M828" s="19"/>
      <c r="T828" t="str">
        <f t="shared" si="114"/>
        <v>0520</v>
      </c>
      <c r="U828" t="e">
        <f>IF((G828=VLOOKUP(T828,#REF!,2,0)),1,0)</f>
        <v>#REF!</v>
      </c>
      <c r="V828">
        <f>SUMPRODUCT((B828=[1]Sheet1!$B:$B)*(G828=[1]Sheet1!$G:$G))</f>
        <v>1</v>
      </c>
      <c r="W828" t="e">
        <f>VLOOKUP(G828,#REF!,4,0)</f>
        <v>#REF!</v>
      </c>
      <c r="X828" t="e">
        <f>VLOOKUP(G828,#REF!,5,0)</f>
        <v>#REF!</v>
      </c>
      <c r="Y828" t="e">
        <f>VLOOKUP(G828,#REF!,6,0)</f>
        <v>#REF!</v>
      </c>
      <c r="Z828">
        <f>SUMPRODUCT((B828='[2]各校各专业人数 （防止重复'!$D:$D)*(G828='[2]各校各专业人数 （防止重复'!$G:$G))</f>
        <v>1</v>
      </c>
    </row>
    <row r="829" ht="25.5" spans="1:26">
      <c r="A829">
        <f t="shared" si="118"/>
        <v>824</v>
      </c>
      <c r="B829" s="19" t="s">
        <v>517</v>
      </c>
      <c r="C829" s="19" t="s">
        <v>518</v>
      </c>
      <c r="D829" s="19" t="s">
        <v>32</v>
      </c>
      <c r="E829" s="19">
        <v>13</v>
      </c>
      <c r="F829" s="110" t="s">
        <v>277</v>
      </c>
      <c r="G829" s="33" t="s">
        <v>126</v>
      </c>
      <c r="H829" s="109"/>
      <c r="I829" s="109" t="s">
        <v>67</v>
      </c>
      <c r="J829" s="103">
        <v>3</v>
      </c>
      <c r="K829" s="109">
        <v>5800</v>
      </c>
      <c r="L829" s="91" t="s">
        <v>68</v>
      </c>
      <c r="M829" s="19"/>
      <c r="T829" t="str">
        <f t="shared" si="114"/>
        <v>0526</v>
      </c>
      <c r="U829" t="e">
        <f>IF((G829=VLOOKUP(T829,#REF!,2,0)),1,0)</f>
        <v>#REF!</v>
      </c>
      <c r="V829">
        <f>SUMPRODUCT((B829=[1]Sheet1!$B:$B)*(G829=[1]Sheet1!$G:$G))</f>
        <v>1</v>
      </c>
      <c r="W829" t="e">
        <f>VLOOKUP(G829,#REF!,4,0)</f>
        <v>#REF!</v>
      </c>
      <c r="X829" t="e">
        <f>VLOOKUP(G829,#REF!,5,0)</f>
        <v>#REF!</v>
      </c>
      <c r="Y829" t="e">
        <f>VLOOKUP(G829,#REF!,6,0)</f>
        <v>#REF!</v>
      </c>
      <c r="Z829">
        <f>SUMPRODUCT((B829='[2]各校各专业人数 （防止重复'!$D:$D)*(G829='[2]各校各专业人数 （防止重复'!$G:$G))</f>
        <v>1</v>
      </c>
    </row>
    <row r="830" ht="25.5" spans="1:26">
      <c r="A830">
        <f t="shared" si="118"/>
        <v>825</v>
      </c>
      <c r="B830" s="19" t="s">
        <v>517</v>
      </c>
      <c r="C830" s="19" t="s">
        <v>518</v>
      </c>
      <c r="D830" s="19" t="s">
        <v>32</v>
      </c>
      <c r="E830" s="19">
        <v>14</v>
      </c>
      <c r="F830" s="110" t="s">
        <v>96</v>
      </c>
      <c r="G830" s="33" t="s">
        <v>60</v>
      </c>
      <c r="H830" s="109"/>
      <c r="I830" s="109" t="s">
        <v>67</v>
      </c>
      <c r="J830" s="103">
        <v>3</v>
      </c>
      <c r="K830" s="109">
        <v>5800</v>
      </c>
      <c r="L830" s="91" t="s">
        <v>68</v>
      </c>
      <c r="M830" s="19"/>
      <c r="T830" t="str">
        <f t="shared" si="114"/>
        <v>0603</v>
      </c>
      <c r="U830" t="e">
        <f>IF((G830=VLOOKUP(T830,#REF!,2,0)),1,0)</f>
        <v>#REF!</v>
      </c>
      <c r="V830">
        <f>SUMPRODUCT((B830=[1]Sheet1!$B:$B)*(G830=[1]Sheet1!$G:$G))</f>
        <v>1</v>
      </c>
      <c r="W830" t="e">
        <f>VLOOKUP(G830,#REF!,4,0)</f>
        <v>#REF!</v>
      </c>
      <c r="X830" t="e">
        <f>VLOOKUP(G830,#REF!,5,0)</f>
        <v>#REF!</v>
      </c>
      <c r="Y830" t="e">
        <f>VLOOKUP(G830,#REF!,6,0)</f>
        <v>#REF!</v>
      </c>
      <c r="Z830">
        <f>SUMPRODUCT((B830='[2]各校各专业人数 （防止重复'!$D:$D)*(G830='[2]各校各专业人数 （防止重复'!$G:$G))</f>
        <v>1</v>
      </c>
    </row>
    <row r="831" ht="25.5" spans="1:26">
      <c r="A831">
        <f t="shared" si="118"/>
        <v>826</v>
      </c>
      <c r="B831" s="19" t="s">
        <v>517</v>
      </c>
      <c r="C831" s="19" t="s">
        <v>518</v>
      </c>
      <c r="D831" s="19" t="s">
        <v>32</v>
      </c>
      <c r="E831" s="19">
        <v>15</v>
      </c>
      <c r="F831" s="110" t="s">
        <v>225</v>
      </c>
      <c r="G831" s="33" t="s">
        <v>226</v>
      </c>
      <c r="H831" s="109"/>
      <c r="I831" s="109" t="s">
        <v>67</v>
      </c>
      <c r="J831" s="103">
        <v>3</v>
      </c>
      <c r="K831" s="109">
        <v>5800</v>
      </c>
      <c r="L831" s="91" t="s">
        <v>68</v>
      </c>
      <c r="M831" s="19"/>
      <c r="T831" t="str">
        <f t="shared" si="114"/>
        <v>1307</v>
      </c>
      <c r="U831" t="e">
        <f>IF((G831=VLOOKUP(T831,#REF!,2,0)),1,0)</f>
        <v>#REF!</v>
      </c>
      <c r="V831">
        <f>SUMPRODUCT((B831=[1]Sheet1!$B:$B)*(G831=[1]Sheet1!$G:$G))</f>
        <v>1</v>
      </c>
      <c r="W831" t="e">
        <f>VLOOKUP(G831,#REF!,4,0)</f>
        <v>#REF!</v>
      </c>
      <c r="X831" t="e">
        <f>VLOOKUP(G831,#REF!,5,0)</f>
        <v>#REF!</v>
      </c>
      <c r="Y831" t="e">
        <f>VLOOKUP(G831,#REF!,6,0)</f>
        <v>#REF!</v>
      </c>
      <c r="Z831">
        <f>SUMPRODUCT((B831='[2]各校各专业人数 （防止重复'!$D:$D)*(G831='[2]各校各专业人数 （防止重复'!$G:$G))</f>
        <v>1</v>
      </c>
    </row>
    <row r="832" ht="25.5" spans="1:26">
      <c r="A832">
        <f t="shared" si="118"/>
        <v>827</v>
      </c>
      <c r="B832" s="19" t="s">
        <v>517</v>
      </c>
      <c r="C832" s="19" t="s">
        <v>518</v>
      </c>
      <c r="D832" s="19" t="s">
        <v>32</v>
      </c>
      <c r="E832" s="19">
        <v>16</v>
      </c>
      <c r="F832" s="110" t="s">
        <v>282</v>
      </c>
      <c r="G832" s="33" t="s">
        <v>283</v>
      </c>
      <c r="H832" s="109"/>
      <c r="I832" s="109" t="s">
        <v>67</v>
      </c>
      <c r="J832" s="103">
        <v>3</v>
      </c>
      <c r="K832" s="109">
        <v>5800</v>
      </c>
      <c r="L832" s="91" t="s">
        <v>68</v>
      </c>
      <c r="M832" s="19"/>
      <c r="T832" t="str">
        <f t="shared" si="114"/>
        <v>1308</v>
      </c>
      <c r="U832" t="e">
        <f>IF((G832=VLOOKUP(T832,#REF!,2,0)),1,0)</f>
        <v>#REF!</v>
      </c>
      <c r="V832">
        <f>SUMPRODUCT((B832=[1]Sheet1!$B:$B)*(G832=[1]Sheet1!$G:$G))</f>
        <v>1</v>
      </c>
      <c r="W832" t="e">
        <f>VLOOKUP(G832,#REF!,4,0)</f>
        <v>#REF!</v>
      </c>
      <c r="X832" t="e">
        <f>VLOOKUP(G832,#REF!,5,0)</f>
        <v>#REF!</v>
      </c>
      <c r="Y832" t="e">
        <f>VLOOKUP(G832,#REF!,6,0)</f>
        <v>#REF!</v>
      </c>
      <c r="Z832">
        <f>SUMPRODUCT((B832='[2]各校各专业人数 （防止重复'!$D:$D)*(G832='[2]各校各专业人数 （防止重复'!$G:$G))</f>
        <v>1</v>
      </c>
    </row>
    <row r="833" ht="25.5" spans="1:26">
      <c r="A833">
        <f t="shared" si="118"/>
        <v>828</v>
      </c>
      <c r="B833" s="19" t="s">
        <v>517</v>
      </c>
      <c r="C833" s="19" t="s">
        <v>518</v>
      </c>
      <c r="D833" s="19" t="s">
        <v>32</v>
      </c>
      <c r="E833" s="19">
        <v>17</v>
      </c>
      <c r="F833" s="110" t="s">
        <v>521</v>
      </c>
      <c r="G833" s="33" t="s">
        <v>522</v>
      </c>
      <c r="H833" s="109"/>
      <c r="I833" s="109" t="s">
        <v>67</v>
      </c>
      <c r="J833" s="103">
        <v>3</v>
      </c>
      <c r="K833" s="109">
        <v>5800</v>
      </c>
      <c r="L833" s="91" t="s">
        <v>68</v>
      </c>
      <c r="M833" s="19"/>
      <c r="T833" t="str">
        <f t="shared" si="114"/>
        <v>1310</v>
      </c>
      <c r="U833" t="e">
        <f>IF((G833=VLOOKUP(T833,#REF!,2,0)),1,0)</f>
        <v>#REF!</v>
      </c>
      <c r="V833">
        <f>SUMPRODUCT((B833=[1]Sheet1!$B:$B)*(G833=[1]Sheet1!$G:$G))</f>
        <v>1</v>
      </c>
      <c r="W833" t="e">
        <f>VLOOKUP(G833,#REF!,4,0)</f>
        <v>#REF!</v>
      </c>
      <c r="X833" t="e">
        <f>VLOOKUP(G833,#REF!,5,0)</f>
        <v>#REF!</v>
      </c>
      <c r="Y833" t="e">
        <f>VLOOKUP(G833,#REF!,6,0)</f>
        <v>#REF!</v>
      </c>
      <c r="Z833">
        <f>SUMPRODUCT((B833='[2]各校各专业人数 （防止重复'!$D:$D)*(G833='[2]各校各专业人数 （防止重复'!$G:$G))</f>
        <v>1</v>
      </c>
    </row>
    <row r="834" ht="25.5" spans="1:26">
      <c r="A834">
        <f t="shared" si="118"/>
        <v>829</v>
      </c>
      <c r="B834" s="19" t="s">
        <v>517</v>
      </c>
      <c r="C834" s="19" t="s">
        <v>518</v>
      </c>
      <c r="D834" s="19" t="s">
        <v>32</v>
      </c>
      <c r="E834" s="19">
        <v>18</v>
      </c>
      <c r="F834" s="110" t="s">
        <v>523</v>
      </c>
      <c r="G834" s="33" t="s">
        <v>524</v>
      </c>
      <c r="H834" s="109"/>
      <c r="I834" s="109" t="s">
        <v>67</v>
      </c>
      <c r="J834" s="103">
        <v>3</v>
      </c>
      <c r="K834" s="109">
        <v>5800</v>
      </c>
      <c r="L834" s="91" t="s">
        <v>68</v>
      </c>
      <c r="M834" s="19"/>
      <c r="T834" t="str">
        <f t="shared" si="114"/>
        <v>1419</v>
      </c>
      <c r="U834" t="e">
        <f>IF((G834=VLOOKUP(T834,#REF!,2,0)),1,0)</f>
        <v>#REF!</v>
      </c>
      <c r="V834">
        <f>SUMPRODUCT((B834=[1]Sheet1!$B:$B)*(G834=[1]Sheet1!$G:$G))</f>
        <v>1</v>
      </c>
      <c r="W834" t="e">
        <f>VLOOKUP(G834,#REF!,4,0)</f>
        <v>#REF!</v>
      </c>
      <c r="X834" t="e">
        <f>VLOOKUP(G834,#REF!,5,0)</f>
        <v>#REF!</v>
      </c>
      <c r="Y834" t="e">
        <f>VLOOKUP(G834,#REF!,6,0)</f>
        <v>#REF!</v>
      </c>
      <c r="Z834">
        <f>SUMPRODUCT((B834='[2]各校各专业人数 （防止重复'!$D:$D)*(G834='[2]各校各专业人数 （防止重复'!$G:$G))</f>
        <v>1</v>
      </c>
    </row>
    <row r="835" spans="1:26">
      <c r="A835">
        <f t="shared" si="118"/>
        <v>830</v>
      </c>
      <c r="B835" s="19" t="s">
        <v>525</v>
      </c>
      <c r="C835" s="19" t="s">
        <v>526</v>
      </c>
      <c r="D835" s="19" t="s">
        <v>32</v>
      </c>
      <c r="E835" s="19">
        <v>1</v>
      </c>
      <c r="F835" s="263" t="s">
        <v>133</v>
      </c>
      <c r="G835" s="263" t="s">
        <v>134</v>
      </c>
      <c r="H835" s="263"/>
      <c r="I835" s="263" t="s">
        <v>67</v>
      </c>
      <c r="J835" s="263">
        <v>3</v>
      </c>
      <c r="K835" s="230">
        <v>42000</v>
      </c>
      <c r="L835" s="91" t="s">
        <v>68</v>
      </c>
      <c r="M835" s="19"/>
      <c r="T835" t="str">
        <f t="shared" si="114"/>
        <v>1420</v>
      </c>
      <c r="U835" t="e">
        <f>IF((G835=VLOOKUP(T835,#REF!,2,0)),1,0)</f>
        <v>#REF!</v>
      </c>
      <c r="V835">
        <f>SUMPRODUCT((B835=[1]Sheet1!$B:$B)*(G835=[1]Sheet1!$G:$G))</f>
        <v>1</v>
      </c>
      <c r="W835" t="e">
        <f>VLOOKUP(G835,#REF!,4,0)</f>
        <v>#REF!</v>
      </c>
      <c r="X835" t="e">
        <f>VLOOKUP(G835,#REF!,5,0)</f>
        <v>#REF!</v>
      </c>
      <c r="Y835" t="e">
        <f>VLOOKUP(G835,#REF!,6,0)</f>
        <v>#REF!</v>
      </c>
      <c r="Z835">
        <f>SUMPRODUCT((B835='[2]各校各专业人数 （防止重复'!$D:$D)*(G835='[2]各校各专业人数 （防止重复'!$G:$G))</f>
        <v>1</v>
      </c>
    </row>
    <row r="836" spans="1:26">
      <c r="A836">
        <f t="shared" si="118"/>
        <v>831</v>
      </c>
      <c r="B836" s="19" t="s">
        <v>525</v>
      </c>
      <c r="C836" s="19" t="s">
        <v>526</v>
      </c>
      <c r="D836" s="19" t="s">
        <v>32</v>
      </c>
      <c r="E836" s="19">
        <v>2</v>
      </c>
      <c r="F836" s="263" t="s">
        <v>321</v>
      </c>
      <c r="G836" s="263" t="s">
        <v>322</v>
      </c>
      <c r="H836" s="263"/>
      <c r="I836" s="263" t="s">
        <v>67</v>
      </c>
      <c r="J836" s="263">
        <v>3</v>
      </c>
      <c r="K836" s="230">
        <v>52000</v>
      </c>
      <c r="L836" s="91" t="s">
        <v>68</v>
      </c>
      <c r="M836" s="19"/>
      <c r="T836" t="str">
        <f t="shared" si="114"/>
        <v>1408</v>
      </c>
      <c r="U836" t="e">
        <f>IF((G836=VLOOKUP(T836,#REF!,2,0)),1,0)</f>
        <v>#REF!</v>
      </c>
      <c r="V836">
        <f>SUMPRODUCT((B836=[1]Sheet1!$B:$B)*(G836=[1]Sheet1!$G:$G))</f>
        <v>1</v>
      </c>
      <c r="W836" t="e">
        <f>VLOOKUP(G836,#REF!,4,0)</f>
        <v>#REF!</v>
      </c>
      <c r="X836" t="e">
        <f>VLOOKUP(G836,#REF!,5,0)</f>
        <v>#REF!</v>
      </c>
      <c r="Y836" t="e">
        <f>VLOOKUP(G836,#REF!,6,0)</f>
        <v>#REF!</v>
      </c>
      <c r="Z836">
        <f>SUMPRODUCT((B836='[2]各校各专业人数 （防止重复'!$D:$D)*(G836='[2]各校各专业人数 （防止重复'!$G:$G))</f>
        <v>1</v>
      </c>
    </row>
    <row r="837" spans="1:26">
      <c r="A837">
        <f t="shared" ref="A837:A846" si="119">ROW()-5</f>
        <v>832</v>
      </c>
      <c r="B837" s="19" t="s">
        <v>525</v>
      </c>
      <c r="C837" s="19" t="s">
        <v>526</v>
      </c>
      <c r="D837" s="19" t="s">
        <v>32</v>
      </c>
      <c r="E837" s="19">
        <v>3</v>
      </c>
      <c r="F837" s="263" t="s">
        <v>527</v>
      </c>
      <c r="G837" s="263" t="s">
        <v>528</v>
      </c>
      <c r="H837" s="263"/>
      <c r="I837" s="263" t="s">
        <v>67</v>
      </c>
      <c r="J837" s="263">
        <v>3</v>
      </c>
      <c r="K837" s="230">
        <v>62000</v>
      </c>
      <c r="L837" s="91" t="s">
        <v>68</v>
      </c>
      <c r="M837" s="19"/>
      <c r="T837" t="str">
        <f t="shared" si="114"/>
        <v>1410</v>
      </c>
      <c r="U837" t="e">
        <f>IF((G837=VLOOKUP(T837,#REF!,2,0)),1,0)</f>
        <v>#REF!</v>
      </c>
      <c r="V837">
        <f>SUMPRODUCT((B837=[1]Sheet1!$B:$B)*(G837=[1]Sheet1!$G:$G))</f>
        <v>1</v>
      </c>
      <c r="W837" t="e">
        <f>VLOOKUP(G837,#REF!,4,0)</f>
        <v>#REF!</v>
      </c>
      <c r="X837" t="e">
        <f>VLOOKUP(G837,#REF!,5,0)</f>
        <v>#REF!</v>
      </c>
      <c r="Y837" t="e">
        <f>VLOOKUP(G837,#REF!,6,0)</f>
        <v>#REF!</v>
      </c>
      <c r="Z837">
        <f>SUMPRODUCT((B837='[2]各校各专业人数 （防止重复'!$D:$D)*(G837='[2]各校各专业人数 （防止重复'!$G:$G))</f>
        <v>1</v>
      </c>
    </row>
    <row r="838" spans="1:26">
      <c r="A838">
        <f t="shared" si="119"/>
        <v>833</v>
      </c>
      <c r="B838" s="19" t="s">
        <v>525</v>
      </c>
      <c r="C838" s="19" t="s">
        <v>526</v>
      </c>
      <c r="D838" s="19" t="s">
        <v>32</v>
      </c>
      <c r="E838" s="19">
        <v>4</v>
      </c>
      <c r="F838" s="263" t="s">
        <v>74</v>
      </c>
      <c r="G838" s="263" t="s">
        <v>75</v>
      </c>
      <c r="H838" s="263"/>
      <c r="I838" s="263" t="s">
        <v>67</v>
      </c>
      <c r="J838" s="263">
        <v>3</v>
      </c>
      <c r="K838" s="230">
        <v>12800</v>
      </c>
      <c r="L838" s="91" t="s">
        <v>68</v>
      </c>
      <c r="M838" s="19"/>
      <c r="T838" t="str">
        <f t="shared" si="114"/>
        <v>0301</v>
      </c>
      <c r="U838" t="e">
        <f>IF((G838=VLOOKUP(T838,#REF!,2,0)),1,0)</f>
        <v>#REF!</v>
      </c>
      <c r="V838">
        <f>SUMPRODUCT((B838=[1]Sheet1!$B:$B)*(G838=[1]Sheet1!$G:$G))</f>
        <v>1</v>
      </c>
      <c r="W838" t="e">
        <f>VLOOKUP(G838,#REF!,4,0)</f>
        <v>#REF!</v>
      </c>
      <c r="X838" t="e">
        <f>VLOOKUP(G838,#REF!,5,0)</f>
        <v>#REF!</v>
      </c>
      <c r="Y838" t="e">
        <f>VLOOKUP(G838,#REF!,6,0)</f>
        <v>#REF!</v>
      </c>
      <c r="Z838">
        <f>SUMPRODUCT((B838='[2]各校各专业人数 （防止重复'!$D:$D)*(G838='[2]各校各专业人数 （防止重复'!$G:$G))</f>
        <v>1</v>
      </c>
    </row>
    <row r="839" spans="1:26">
      <c r="A839">
        <f t="shared" si="119"/>
        <v>834</v>
      </c>
      <c r="B839" s="19" t="s">
        <v>525</v>
      </c>
      <c r="C839" s="19" t="s">
        <v>526</v>
      </c>
      <c r="D839" s="19" t="s">
        <v>32</v>
      </c>
      <c r="E839" s="19">
        <v>5</v>
      </c>
      <c r="F839" s="263" t="s">
        <v>529</v>
      </c>
      <c r="G839" s="263" t="s">
        <v>530</v>
      </c>
      <c r="H839" s="263"/>
      <c r="I839" s="263" t="s">
        <v>67</v>
      </c>
      <c r="J839" s="263">
        <v>3</v>
      </c>
      <c r="K839" s="230">
        <v>12800</v>
      </c>
      <c r="L839" s="91" t="s">
        <v>68</v>
      </c>
      <c r="M839" s="19"/>
      <c r="T839" t="str">
        <f t="shared" si="114"/>
        <v>0302</v>
      </c>
      <c r="U839" t="e">
        <f>IF((G839=VLOOKUP(T839,#REF!,2,0)),1,0)</f>
        <v>#REF!</v>
      </c>
      <c r="V839">
        <f>SUMPRODUCT((B839=[1]Sheet1!$B:$B)*(G839=[1]Sheet1!$G:$G))</f>
        <v>1</v>
      </c>
      <c r="W839" t="e">
        <f>VLOOKUP(G839,#REF!,4,0)</f>
        <v>#REF!</v>
      </c>
      <c r="X839" t="e">
        <f>VLOOKUP(G839,#REF!,5,0)</f>
        <v>#REF!</v>
      </c>
      <c r="Y839" t="e">
        <f>VLOOKUP(G839,#REF!,6,0)</f>
        <v>#REF!</v>
      </c>
      <c r="Z839">
        <f>SUMPRODUCT((B839='[2]各校各专业人数 （防止重复'!$D:$D)*(G839='[2]各校各专业人数 （防止重复'!$G:$G))</f>
        <v>1</v>
      </c>
    </row>
    <row r="840" spans="1:26">
      <c r="A840">
        <f t="shared" si="119"/>
        <v>835</v>
      </c>
      <c r="B840" s="19" t="s">
        <v>525</v>
      </c>
      <c r="C840" s="19" t="s">
        <v>526</v>
      </c>
      <c r="D840" s="19" t="s">
        <v>32</v>
      </c>
      <c r="E840" s="19">
        <v>6</v>
      </c>
      <c r="F840" s="263" t="s">
        <v>161</v>
      </c>
      <c r="G840" s="263" t="s">
        <v>162</v>
      </c>
      <c r="H840" s="132" t="s">
        <v>222</v>
      </c>
      <c r="I840" s="263" t="s">
        <v>67</v>
      </c>
      <c r="J840" s="263">
        <v>3</v>
      </c>
      <c r="K840" s="230">
        <v>12800</v>
      </c>
      <c r="L840" s="91" t="s">
        <v>68</v>
      </c>
      <c r="M840" s="19"/>
      <c r="T840" t="str">
        <f t="shared" si="114"/>
        <v>0515</v>
      </c>
      <c r="U840" t="e">
        <f>IF((G840=VLOOKUP(T840,#REF!,2,0)),1,0)</f>
        <v>#REF!</v>
      </c>
      <c r="V840">
        <f>SUMPRODUCT((B840=[1]Sheet1!$B:$B)*(G840=[1]Sheet1!$G:$G))</f>
        <v>1</v>
      </c>
      <c r="W840" t="e">
        <f>VLOOKUP(G840,#REF!,4,0)</f>
        <v>#REF!</v>
      </c>
      <c r="X840" t="e">
        <f>VLOOKUP(G840,#REF!,5,0)</f>
        <v>#REF!</v>
      </c>
      <c r="Y840" t="e">
        <f>VLOOKUP(G840,#REF!,6,0)</f>
        <v>#REF!</v>
      </c>
      <c r="Z840">
        <f>SUMPRODUCT((B840='[2]各校各专业人数 （防止重复'!$D:$D)*(G840='[2]各校各专业人数 （防止重复'!$G:$G))</f>
        <v>1</v>
      </c>
    </row>
    <row r="841" spans="1:26">
      <c r="A841">
        <f t="shared" si="119"/>
        <v>836</v>
      </c>
      <c r="B841" s="19" t="s">
        <v>525</v>
      </c>
      <c r="C841" s="19" t="s">
        <v>526</v>
      </c>
      <c r="D841" s="19" t="s">
        <v>32</v>
      </c>
      <c r="E841" s="19">
        <v>7</v>
      </c>
      <c r="F841" s="263" t="s">
        <v>96</v>
      </c>
      <c r="G841" s="263" t="s">
        <v>60</v>
      </c>
      <c r="H841" s="263"/>
      <c r="I841" s="263" t="s">
        <v>67</v>
      </c>
      <c r="J841" s="263">
        <v>3</v>
      </c>
      <c r="K841" s="230">
        <v>12800</v>
      </c>
      <c r="L841" s="91" t="s">
        <v>68</v>
      </c>
      <c r="M841" s="19"/>
      <c r="T841" t="str">
        <f t="shared" si="114"/>
        <v>0603</v>
      </c>
      <c r="U841" t="e">
        <f>IF((G841=VLOOKUP(T841,#REF!,2,0)),1,0)</f>
        <v>#REF!</v>
      </c>
      <c r="V841">
        <f>SUMPRODUCT((B841=[1]Sheet1!$B:$B)*(G841=[1]Sheet1!$G:$G))</f>
        <v>1</v>
      </c>
      <c r="W841" t="e">
        <f>VLOOKUP(G841,#REF!,4,0)</f>
        <v>#REF!</v>
      </c>
      <c r="X841" t="e">
        <f>VLOOKUP(G841,#REF!,5,0)</f>
        <v>#REF!</v>
      </c>
      <c r="Y841" t="e">
        <f>VLOOKUP(G841,#REF!,6,0)</f>
        <v>#REF!</v>
      </c>
      <c r="Z841">
        <f>SUMPRODUCT((B841='[2]各校各专业人数 （防止重复'!$D:$D)*(G841='[2]各校各专业人数 （防止重复'!$G:$G))</f>
        <v>1</v>
      </c>
    </row>
    <row r="842" spans="1:26">
      <c r="A842">
        <f t="shared" si="119"/>
        <v>837</v>
      </c>
      <c r="B842" s="19" t="s">
        <v>525</v>
      </c>
      <c r="C842" s="19" t="s">
        <v>526</v>
      </c>
      <c r="D842" s="19" t="s">
        <v>32</v>
      </c>
      <c r="E842" s="19">
        <v>8</v>
      </c>
      <c r="F842" s="263" t="s">
        <v>510</v>
      </c>
      <c r="G842" s="263" t="s">
        <v>511</v>
      </c>
      <c r="H842" s="263"/>
      <c r="I842" s="263" t="s">
        <v>67</v>
      </c>
      <c r="J842" s="263">
        <v>3</v>
      </c>
      <c r="K842" s="230">
        <v>12800</v>
      </c>
      <c r="L842" s="91" t="s">
        <v>68</v>
      </c>
      <c r="M842" s="19"/>
      <c r="T842" t="str">
        <f t="shared" si="114"/>
        <v>1306</v>
      </c>
      <c r="U842" t="e">
        <f>IF((G842=VLOOKUP(T842,#REF!,2,0)),1,0)</f>
        <v>#REF!</v>
      </c>
      <c r="V842">
        <f>SUMPRODUCT((B842=[1]Sheet1!$B:$B)*(G842=[1]Sheet1!$G:$G))</f>
        <v>1</v>
      </c>
      <c r="W842" t="e">
        <f>VLOOKUP(G842,#REF!,4,0)</f>
        <v>#REF!</v>
      </c>
      <c r="X842" t="e">
        <f>VLOOKUP(G842,#REF!,5,0)</f>
        <v>#REF!</v>
      </c>
      <c r="Y842" t="e">
        <f>VLOOKUP(G842,#REF!,6,0)</f>
        <v>#REF!</v>
      </c>
      <c r="Z842">
        <f>SUMPRODUCT((B842='[2]各校各专业人数 （防止重复'!$D:$D)*(G842='[2]各校各专业人数 （防止重复'!$G:$G))</f>
        <v>1</v>
      </c>
    </row>
    <row r="843" spans="1:26">
      <c r="A843">
        <f t="shared" si="119"/>
        <v>838</v>
      </c>
      <c r="B843" s="19" t="s">
        <v>525</v>
      </c>
      <c r="C843" s="19" t="s">
        <v>526</v>
      </c>
      <c r="D843" s="19" t="s">
        <v>32</v>
      </c>
      <c r="E843" s="19">
        <v>9</v>
      </c>
      <c r="F843" s="263" t="s">
        <v>225</v>
      </c>
      <c r="G843" s="263" t="s">
        <v>226</v>
      </c>
      <c r="H843" s="263"/>
      <c r="I843" s="263" t="s">
        <v>67</v>
      </c>
      <c r="J843" s="263">
        <v>3</v>
      </c>
      <c r="K843" s="230">
        <v>12800</v>
      </c>
      <c r="L843" s="91" t="s">
        <v>68</v>
      </c>
      <c r="M843" s="19"/>
      <c r="T843" t="str">
        <f t="shared" si="114"/>
        <v>1307</v>
      </c>
      <c r="U843" t="e">
        <f>IF((G843=VLOOKUP(T843,#REF!,2,0)),1,0)</f>
        <v>#REF!</v>
      </c>
      <c r="V843">
        <f>SUMPRODUCT((B843=[1]Sheet1!$B:$B)*(G843=[1]Sheet1!$G:$G))</f>
        <v>1</v>
      </c>
      <c r="W843" t="e">
        <f>VLOOKUP(G843,#REF!,4,0)</f>
        <v>#REF!</v>
      </c>
      <c r="X843" t="e">
        <f>VLOOKUP(G843,#REF!,5,0)</f>
        <v>#REF!</v>
      </c>
      <c r="Y843" t="e">
        <f>VLOOKUP(G843,#REF!,6,0)</f>
        <v>#REF!</v>
      </c>
      <c r="Z843">
        <f>SUMPRODUCT((B843='[2]各校各专业人数 （防止重复'!$D:$D)*(G843='[2]各校各专业人数 （防止重复'!$G:$G))</f>
        <v>1</v>
      </c>
    </row>
    <row r="844" spans="1:26">
      <c r="A844">
        <f t="shared" si="119"/>
        <v>839</v>
      </c>
      <c r="B844" s="19" t="s">
        <v>525</v>
      </c>
      <c r="C844" s="19" t="s">
        <v>526</v>
      </c>
      <c r="D844" s="19" t="s">
        <v>32</v>
      </c>
      <c r="E844" s="19">
        <v>10</v>
      </c>
      <c r="F844" s="263" t="s">
        <v>82</v>
      </c>
      <c r="G844" s="263" t="s">
        <v>83</v>
      </c>
      <c r="H844" s="263"/>
      <c r="I844" s="263" t="s">
        <v>67</v>
      </c>
      <c r="J844" s="263">
        <v>3</v>
      </c>
      <c r="K844" s="230">
        <v>12800</v>
      </c>
      <c r="L844" s="91" t="s">
        <v>68</v>
      </c>
      <c r="M844" s="19"/>
      <c r="T844" t="str">
        <f t="shared" si="114"/>
        <v>0435</v>
      </c>
      <c r="U844" t="e">
        <f>IF((G844=VLOOKUP(T844,#REF!,2,0)),1,0)</f>
        <v>#REF!</v>
      </c>
      <c r="V844">
        <f>SUMPRODUCT((B844=[1]Sheet1!$B:$B)*(G844=[1]Sheet1!$G:$G))</f>
        <v>1</v>
      </c>
      <c r="W844" t="e">
        <f>VLOOKUP(G844,#REF!,4,0)</f>
        <v>#REF!</v>
      </c>
      <c r="X844" t="e">
        <f>VLOOKUP(G844,#REF!,5,0)</f>
        <v>#REF!</v>
      </c>
      <c r="Y844" t="e">
        <f>VLOOKUP(G844,#REF!,6,0)</f>
        <v>#REF!</v>
      </c>
      <c r="Z844">
        <f>SUMPRODUCT((B844='[2]各校各专业人数 （防止重复'!$D:$D)*(G844='[2]各校各专业人数 （防止重复'!$G:$G))</f>
        <v>1</v>
      </c>
    </row>
    <row r="845" spans="1:26">
      <c r="A845">
        <f t="shared" si="119"/>
        <v>840</v>
      </c>
      <c r="B845" s="19" t="s">
        <v>525</v>
      </c>
      <c r="C845" s="19" t="s">
        <v>526</v>
      </c>
      <c r="D845" s="19" t="s">
        <v>32</v>
      </c>
      <c r="E845" s="19">
        <v>11</v>
      </c>
      <c r="F845" s="263" t="s">
        <v>84</v>
      </c>
      <c r="G845" s="263" t="s">
        <v>85</v>
      </c>
      <c r="H845" s="263"/>
      <c r="I845" s="263" t="s">
        <v>67</v>
      </c>
      <c r="J845" s="263">
        <v>3</v>
      </c>
      <c r="K845" s="230">
        <v>12800</v>
      </c>
      <c r="L845" s="91" t="s">
        <v>68</v>
      </c>
      <c r="M845" s="19"/>
      <c r="T845" t="str">
        <f t="shared" si="114"/>
        <v>0439</v>
      </c>
      <c r="U845" t="e">
        <f>IF((G845=VLOOKUP(T845,#REF!,2,0)),1,0)</f>
        <v>#REF!</v>
      </c>
      <c r="V845">
        <f>SUMPRODUCT((B845=[1]Sheet1!$B:$B)*(G845=[1]Sheet1!$G:$G))</f>
        <v>1</v>
      </c>
      <c r="W845" t="e">
        <f>VLOOKUP(G845,#REF!,4,0)</f>
        <v>#REF!</v>
      </c>
      <c r="X845" t="e">
        <f>VLOOKUP(G845,#REF!,5,0)</f>
        <v>#REF!</v>
      </c>
      <c r="Y845" t="e">
        <f>VLOOKUP(G845,#REF!,6,0)</f>
        <v>#REF!</v>
      </c>
      <c r="Z845">
        <f>SUMPRODUCT((B845='[2]各校各专业人数 （防止重复'!$D:$D)*(G845='[2]各校各专业人数 （防止重复'!$G:$G))</f>
        <v>1</v>
      </c>
    </row>
    <row r="846" spans="1:26">
      <c r="A846">
        <f t="shared" si="119"/>
        <v>841</v>
      </c>
      <c r="B846" s="19" t="s">
        <v>525</v>
      </c>
      <c r="C846" s="19" t="s">
        <v>526</v>
      </c>
      <c r="D846" s="19" t="s">
        <v>32</v>
      </c>
      <c r="E846" s="19">
        <v>12</v>
      </c>
      <c r="F846" s="263" t="s">
        <v>189</v>
      </c>
      <c r="G846" s="263" t="s">
        <v>173</v>
      </c>
      <c r="H846" s="263"/>
      <c r="I846" s="263" t="s">
        <v>67</v>
      </c>
      <c r="J846" s="263">
        <v>3</v>
      </c>
      <c r="K846" s="230">
        <v>12800</v>
      </c>
      <c r="L846" s="91" t="s">
        <v>68</v>
      </c>
      <c r="M846" s="19"/>
      <c r="T846" t="str">
        <f t="shared" si="114"/>
        <v>0308</v>
      </c>
      <c r="U846" t="e">
        <f>IF((G846=VLOOKUP(T846,#REF!,2,0)),1,0)</f>
        <v>#REF!</v>
      </c>
      <c r="V846">
        <f>SUMPRODUCT((B846=[1]Sheet1!$B:$B)*(G846=[1]Sheet1!$G:$G))</f>
        <v>1</v>
      </c>
      <c r="W846" t="e">
        <f>VLOOKUP(G846,#REF!,4,0)</f>
        <v>#REF!</v>
      </c>
      <c r="X846" t="e">
        <f>VLOOKUP(G846,#REF!,5,0)</f>
        <v>#REF!</v>
      </c>
      <c r="Y846" t="e">
        <f>VLOOKUP(G846,#REF!,6,0)</f>
        <v>#REF!</v>
      </c>
      <c r="Z846">
        <f>SUMPRODUCT((B846='[2]各校各专业人数 （防止重复'!$D:$D)*(G846='[2]各校各专业人数 （防止重复'!$G:$G))</f>
        <v>1</v>
      </c>
    </row>
    <row r="847" spans="1:26">
      <c r="A847">
        <f t="shared" ref="A847:A856" si="120">ROW()-5</f>
        <v>842</v>
      </c>
      <c r="B847" s="19" t="s">
        <v>525</v>
      </c>
      <c r="C847" s="19" t="s">
        <v>526</v>
      </c>
      <c r="D847" s="19" t="s">
        <v>32</v>
      </c>
      <c r="E847" s="19">
        <v>13</v>
      </c>
      <c r="F847" s="33" t="s">
        <v>241</v>
      </c>
      <c r="G847" s="263" t="s">
        <v>242</v>
      </c>
      <c r="H847" s="57"/>
      <c r="I847" s="263" t="s">
        <v>67</v>
      </c>
      <c r="J847" s="263">
        <v>3</v>
      </c>
      <c r="K847" s="230">
        <v>12800</v>
      </c>
      <c r="L847" s="91" t="s">
        <v>68</v>
      </c>
      <c r="M847" s="19"/>
      <c r="T847" t="str">
        <f t="shared" si="114"/>
        <v>0130</v>
      </c>
      <c r="U847" t="e">
        <f>IF((G847=VLOOKUP(T847,#REF!,2,0)),1,0)</f>
        <v>#REF!</v>
      </c>
      <c r="V847">
        <f>SUMPRODUCT((B847=[1]Sheet1!$B:$B)*(G847=[1]Sheet1!$G:$G))</f>
        <v>1</v>
      </c>
      <c r="W847" t="e">
        <f>VLOOKUP(G847,#REF!,4,0)</f>
        <v>#REF!</v>
      </c>
      <c r="X847" t="e">
        <f>VLOOKUP(G847,#REF!,5,0)</f>
        <v>#REF!</v>
      </c>
      <c r="Y847" t="e">
        <f>VLOOKUP(G847,#REF!,6,0)</f>
        <v>#REF!</v>
      </c>
      <c r="Z847">
        <f>SUMPRODUCT((B847='[2]各校各专业人数 （防止重复'!$D:$D)*(G847='[2]各校各专业人数 （防止重复'!$G:$G))</f>
        <v>0</v>
      </c>
    </row>
    <row r="848" spans="1:26">
      <c r="A848">
        <f t="shared" si="120"/>
        <v>843</v>
      </c>
      <c r="B848" s="19" t="s">
        <v>531</v>
      </c>
      <c r="C848" s="19" t="s">
        <v>532</v>
      </c>
      <c r="D848" s="19" t="s">
        <v>32</v>
      </c>
      <c r="E848" s="19">
        <v>1</v>
      </c>
      <c r="F848" s="48" t="s">
        <v>189</v>
      </c>
      <c r="G848" s="48" t="s">
        <v>173</v>
      </c>
      <c r="H848" s="105"/>
      <c r="I848" s="109" t="s">
        <v>67</v>
      </c>
      <c r="J848" s="109">
        <v>3</v>
      </c>
      <c r="K848" s="272">
        <v>9800</v>
      </c>
      <c r="L848" s="91" t="s">
        <v>68</v>
      </c>
      <c r="M848" s="19"/>
      <c r="T848" t="str">
        <f t="shared" si="114"/>
        <v>0308</v>
      </c>
      <c r="U848" t="e">
        <f>IF((G848=VLOOKUP(T848,#REF!,2,0)),1,0)</f>
        <v>#REF!</v>
      </c>
      <c r="V848">
        <f>SUMPRODUCT((B848=[1]Sheet1!$B:$B)*(G848=[1]Sheet1!$G:$G))</f>
        <v>1</v>
      </c>
      <c r="W848" t="e">
        <f>VLOOKUP(G848,#REF!,4,0)</f>
        <v>#REF!</v>
      </c>
      <c r="X848" t="e">
        <f>VLOOKUP(G848,#REF!,5,0)</f>
        <v>#REF!</v>
      </c>
      <c r="Y848" t="e">
        <f>VLOOKUP(G848,#REF!,6,0)</f>
        <v>#REF!</v>
      </c>
      <c r="Z848">
        <f>SUMPRODUCT((B848='[2]各校各专业人数 （防止重复'!$D:$D)*(G848='[2]各校各专业人数 （防止重复'!$G:$G))</f>
        <v>1</v>
      </c>
    </row>
    <row r="849" ht="25.5" spans="1:26">
      <c r="A849">
        <f t="shared" si="120"/>
        <v>844</v>
      </c>
      <c r="B849" s="19" t="s">
        <v>531</v>
      </c>
      <c r="C849" s="19" t="s">
        <v>532</v>
      </c>
      <c r="D849" s="19" t="s">
        <v>32</v>
      </c>
      <c r="E849" s="19">
        <v>2</v>
      </c>
      <c r="F849" s="48" t="s">
        <v>161</v>
      </c>
      <c r="G849" s="48" t="s">
        <v>162</v>
      </c>
      <c r="H849" s="105" t="s">
        <v>533</v>
      </c>
      <c r="I849" s="109" t="s">
        <v>67</v>
      </c>
      <c r="J849" s="109">
        <v>3</v>
      </c>
      <c r="K849" s="272">
        <v>9800</v>
      </c>
      <c r="L849" s="91" t="s">
        <v>68</v>
      </c>
      <c r="M849" s="19"/>
      <c r="T849" t="str">
        <f t="shared" si="114"/>
        <v>0515</v>
      </c>
      <c r="U849" t="e">
        <f>IF((G849=VLOOKUP(T849,#REF!,2,0)),1,0)</f>
        <v>#REF!</v>
      </c>
      <c r="V849">
        <f>SUMPRODUCT((B849=[1]Sheet1!$B:$B)*(G849=[1]Sheet1!$G:$G))</f>
        <v>1</v>
      </c>
      <c r="W849" t="e">
        <f>VLOOKUP(G849,#REF!,4,0)</f>
        <v>#REF!</v>
      </c>
      <c r="X849" t="e">
        <f>VLOOKUP(G849,#REF!,5,0)</f>
        <v>#REF!</v>
      </c>
      <c r="Y849" t="e">
        <f>VLOOKUP(G849,#REF!,6,0)</f>
        <v>#REF!</v>
      </c>
      <c r="Z849">
        <f>SUMPRODUCT((B849='[2]各校各专业人数 （防止重复'!$D:$D)*(G849='[2]各校各专业人数 （防止重复'!$G:$G))</f>
        <v>1</v>
      </c>
    </row>
    <row r="850" spans="1:26">
      <c r="A850">
        <f t="shared" si="120"/>
        <v>845</v>
      </c>
      <c r="B850" s="19" t="s">
        <v>531</v>
      </c>
      <c r="C850" s="19" t="s">
        <v>532</v>
      </c>
      <c r="D850" s="19" t="s">
        <v>32</v>
      </c>
      <c r="E850" s="19">
        <v>3</v>
      </c>
      <c r="F850" s="48" t="s">
        <v>127</v>
      </c>
      <c r="G850" s="48" t="s">
        <v>128</v>
      </c>
      <c r="H850" s="105"/>
      <c r="I850" s="109" t="s">
        <v>67</v>
      </c>
      <c r="J850" s="109">
        <v>3</v>
      </c>
      <c r="K850" s="272">
        <v>6800</v>
      </c>
      <c r="L850" s="91" t="s">
        <v>68</v>
      </c>
      <c r="M850" s="19"/>
      <c r="T850" t="str">
        <f t="shared" si="114"/>
        <v>0519</v>
      </c>
      <c r="U850" t="e">
        <f>IF((G850=VLOOKUP(T850,#REF!,2,0)),1,0)</f>
        <v>#REF!</v>
      </c>
      <c r="V850">
        <f>SUMPRODUCT((B850=[1]Sheet1!$B:$B)*(G850=[1]Sheet1!$G:$G))</f>
        <v>1</v>
      </c>
      <c r="W850" t="e">
        <f>VLOOKUP(G850,#REF!,4,0)</f>
        <v>#REF!</v>
      </c>
      <c r="X850" t="e">
        <f>VLOOKUP(G850,#REF!,5,0)</f>
        <v>#REF!</v>
      </c>
      <c r="Y850" t="e">
        <f>VLOOKUP(G850,#REF!,6,0)</f>
        <v>#REF!</v>
      </c>
      <c r="Z850">
        <f>SUMPRODUCT((B850='[2]各校各专业人数 （防止重复'!$D:$D)*(G850='[2]各校各专业人数 （防止重复'!$G:$G))</f>
        <v>1</v>
      </c>
    </row>
    <row r="851" spans="1:26">
      <c r="A851">
        <f t="shared" si="120"/>
        <v>846</v>
      </c>
      <c r="B851" s="19" t="s">
        <v>531</v>
      </c>
      <c r="C851" s="19" t="s">
        <v>532</v>
      </c>
      <c r="D851" s="19" t="s">
        <v>32</v>
      </c>
      <c r="E851" s="19">
        <v>4</v>
      </c>
      <c r="F851" s="48" t="s">
        <v>186</v>
      </c>
      <c r="G851" s="48" t="s">
        <v>187</v>
      </c>
      <c r="H851" s="105"/>
      <c r="I851" s="109" t="s">
        <v>67</v>
      </c>
      <c r="J851" s="109">
        <v>3</v>
      </c>
      <c r="K851" s="272">
        <v>8800</v>
      </c>
      <c r="L851" s="91" t="s">
        <v>68</v>
      </c>
      <c r="M851" s="19"/>
      <c r="T851" t="str">
        <f t="shared" si="114"/>
        <v>0527</v>
      </c>
      <c r="U851" t="e">
        <f>IF((G851=VLOOKUP(T851,#REF!,2,0)),1,0)</f>
        <v>#REF!</v>
      </c>
      <c r="V851">
        <f>SUMPRODUCT((B851=[1]Sheet1!$B:$B)*(G851=[1]Sheet1!$G:$G))</f>
        <v>1</v>
      </c>
      <c r="W851" t="e">
        <f>VLOOKUP(G851,#REF!,4,0)</f>
        <v>#REF!</v>
      </c>
      <c r="X851" t="e">
        <f>VLOOKUP(G851,#REF!,5,0)</f>
        <v>#REF!</v>
      </c>
      <c r="Y851" t="e">
        <f>VLOOKUP(G851,#REF!,6,0)</f>
        <v>#REF!</v>
      </c>
      <c r="Z851">
        <f>SUMPRODUCT((B851='[2]各校各专业人数 （防止重复'!$D:$D)*(G851='[2]各校各专业人数 （防止重复'!$G:$G))</f>
        <v>1</v>
      </c>
    </row>
    <row r="852" spans="1:26">
      <c r="A852">
        <f t="shared" si="120"/>
        <v>847</v>
      </c>
      <c r="B852" s="19" t="s">
        <v>531</v>
      </c>
      <c r="C852" s="19" t="s">
        <v>532</v>
      </c>
      <c r="D852" s="19" t="s">
        <v>32</v>
      </c>
      <c r="E852" s="19">
        <v>5</v>
      </c>
      <c r="F852" s="48" t="s">
        <v>96</v>
      </c>
      <c r="G852" s="48" t="s">
        <v>60</v>
      </c>
      <c r="H852" s="105"/>
      <c r="I852" s="109" t="s">
        <v>67</v>
      </c>
      <c r="J852" s="109">
        <v>3</v>
      </c>
      <c r="K852" s="272">
        <v>8800</v>
      </c>
      <c r="L852" s="91" t="s">
        <v>68</v>
      </c>
      <c r="M852" s="19"/>
      <c r="T852" t="str">
        <f t="shared" si="114"/>
        <v>0603</v>
      </c>
      <c r="U852" t="e">
        <f>IF((G852=VLOOKUP(T852,#REF!,2,0)),1,0)</f>
        <v>#REF!</v>
      </c>
      <c r="V852">
        <f>SUMPRODUCT((B852=[1]Sheet1!$B:$B)*(G852=[1]Sheet1!$G:$G))</f>
        <v>1</v>
      </c>
      <c r="W852" t="e">
        <f>VLOOKUP(G852,#REF!,4,0)</f>
        <v>#REF!</v>
      </c>
      <c r="X852" t="e">
        <f>VLOOKUP(G852,#REF!,5,0)</f>
        <v>#REF!</v>
      </c>
      <c r="Y852" t="e">
        <f>VLOOKUP(G852,#REF!,6,0)</f>
        <v>#REF!</v>
      </c>
      <c r="Z852">
        <f>SUMPRODUCT((B852='[2]各校各专业人数 （防止重复'!$D:$D)*(G852='[2]各校各专业人数 （防止重复'!$G:$G))</f>
        <v>1</v>
      </c>
    </row>
    <row r="853" spans="1:26">
      <c r="A853">
        <f t="shared" si="120"/>
        <v>848</v>
      </c>
      <c r="B853" s="19" t="s">
        <v>531</v>
      </c>
      <c r="C853" s="19" t="s">
        <v>532</v>
      </c>
      <c r="D853" s="19" t="s">
        <v>32</v>
      </c>
      <c r="E853" s="19">
        <v>6</v>
      </c>
      <c r="F853" s="48" t="s">
        <v>105</v>
      </c>
      <c r="G853" s="48" t="s">
        <v>64</v>
      </c>
      <c r="H853" s="89" t="s">
        <v>106</v>
      </c>
      <c r="I853" s="109" t="s">
        <v>67</v>
      </c>
      <c r="J853" s="109">
        <v>3</v>
      </c>
      <c r="K853" s="272">
        <v>6800</v>
      </c>
      <c r="L853" s="91" t="s">
        <v>68</v>
      </c>
      <c r="M853" s="19"/>
      <c r="T853" t="str">
        <f t="shared" si="114"/>
        <v>1501</v>
      </c>
      <c r="U853" t="e">
        <f>IF((G853=VLOOKUP(T853,#REF!,2,0)),1,0)</f>
        <v>#REF!</v>
      </c>
      <c r="V853">
        <f>SUMPRODUCT((B853=[1]Sheet1!$B:$B)*(G853=[1]Sheet1!$G:$G))</f>
        <v>1</v>
      </c>
      <c r="W853" t="e">
        <f>VLOOKUP(G853,#REF!,4,0)</f>
        <v>#REF!</v>
      </c>
      <c r="X853" t="e">
        <f>VLOOKUP(G853,#REF!,5,0)</f>
        <v>#REF!</v>
      </c>
      <c r="Y853" t="e">
        <f>VLOOKUP(G853,#REF!,6,0)</f>
        <v>#REF!</v>
      </c>
      <c r="Z853">
        <f>SUMPRODUCT((B853='[2]各校各专业人数 （防止重复'!$D:$D)*(G853='[2]各校各专业人数 （防止重复'!$G:$G))</f>
        <v>0</v>
      </c>
    </row>
    <row r="854" spans="1:26">
      <c r="A854">
        <f t="shared" si="120"/>
        <v>849</v>
      </c>
      <c r="B854" s="19" t="s">
        <v>531</v>
      </c>
      <c r="C854" s="19" t="s">
        <v>532</v>
      </c>
      <c r="D854" s="19" t="s">
        <v>32</v>
      </c>
      <c r="E854" s="19">
        <v>7</v>
      </c>
      <c r="F854" s="230" t="s">
        <v>218</v>
      </c>
      <c r="G854" s="48" t="s">
        <v>219</v>
      </c>
      <c r="H854" s="105"/>
      <c r="I854" s="109" t="s">
        <v>67</v>
      </c>
      <c r="J854" s="109">
        <v>3</v>
      </c>
      <c r="K854" s="229">
        <v>6000</v>
      </c>
      <c r="L854" s="91" t="s">
        <v>68</v>
      </c>
      <c r="M854" s="19"/>
      <c r="T854" t="str">
        <f t="shared" si="114"/>
        <v>0528</v>
      </c>
      <c r="U854" t="e">
        <f>IF((G854=VLOOKUP(T854,#REF!,2,0)),1,0)</f>
        <v>#REF!</v>
      </c>
      <c r="V854">
        <f>SUMPRODUCT((B854=[1]Sheet1!$B:$B)*(G854=[1]Sheet1!$G:$G))</f>
        <v>1</v>
      </c>
      <c r="W854" t="e">
        <f>VLOOKUP(G854,#REF!,4,0)</f>
        <v>#REF!</v>
      </c>
      <c r="X854" t="e">
        <f>VLOOKUP(G854,#REF!,5,0)</f>
        <v>#REF!</v>
      </c>
      <c r="Y854" t="e">
        <f>VLOOKUP(G854,#REF!,6,0)</f>
        <v>#REF!</v>
      </c>
      <c r="Z854">
        <f>SUMPRODUCT((B854='[2]各校各专业人数 （防止重复'!$D:$D)*(G854='[2]各校各专业人数 （防止重复'!$G:$G))</f>
        <v>1</v>
      </c>
    </row>
    <row r="855" spans="1:26">
      <c r="A855">
        <f t="shared" si="120"/>
        <v>850</v>
      </c>
      <c r="B855" s="19" t="s">
        <v>531</v>
      </c>
      <c r="C855" s="19" t="s">
        <v>532</v>
      </c>
      <c r="D855" s="19" t="s">
        <v>32</v>
      </c>
      <c r="E855" s="19">
        <v>8</v>
      </c>
      <c r="F855" s="230" t="s">
        <v>277</v>
      </c>
      <c r="G855" s="48" t="s">
        <v>126</v>
      </c>
      <c r="H855" s="105"/>
      <c r="I855" s="109" t="s">
        <v>67</v>
      </c>
      <c r="J855" s="109">
        <v>3</v>
      </c>
      <c r="K855" s="229">
        <v>6000</v>
      </c>
      <c r="L855" s="91" t="s">
        <v>68</v>
      </c>
      <c r="M855" s="19"/>
      <c r="T855" t="str">
        <f t="shared" si="114"/>
        <v>0526</v>
      </c>
      <c r="U855" t="e">
        <f>IF((G855=VLOOKUP(T855,#REF!,2,0)),1,0)</f>
        <v>#REF!</v>
      </c>
      <c r="V855">
        <f>SUMPRODUCT((B855=[1]Sheet1!$B:$B)*(G855=[1]Sheet1!$G:$G))</f>
        <v>1</v>
      </c>
      <c r="W855" t="e">
        <f>VLOOKUP(G855,#REF!,4,0)</f>
        <v>#REF!</v>
      </c>
      <c r="X855" t="e">
        <f>VLOOKUP(G855,#REF!,5,0)</f>
        <v>#REF!</v>
      </c>
      <c r="Y855" t="e">
        <f>VLOOKUP(G855,#REF!,6,0)</f>
        <v>#REF!</v>
      </c>
      <c r="Z855">
        <f>SUMPRODUCT((B855='[2]各校各专业人数 （防止重复'!$D:$D)*(G855='[2]各校各专业人数 （防止重复'!$G:$G))</f>
        <v>1</v>
      </c>
    </row>
    <row r="856" spans="1:26">
      <c r="A856">
        <f t="shared" si="120"/>
        <v>851</v>
      </c>
      <c r="B856" s="19" t="s">
        <v>531</v>
      </c>
      <c r="C856" s="19" t="s">
        <v>532</v>
      </c>
      <c r="D856" s="19" t="s">
        <v>32</v>
      </c>
      <c r="E856" s="19">
        <v>9</v>
      </c>
      <c r="F856" s="230" t="s">
        <v>460</v>
      </c>
      <c r="G856" s="48" t="s">
        <v>461</v>
      </c>
      <c r="H856" s="105"/>
      <c r="I856" s="109" t="s">
        <v>67</v>
      </c>
      <c r="J856" s="109">
        <v>3</v>
      </c>
      <c r="K856" s="229">
        <v>6800</v>
      </c>
      <c r="L856" s="91" t="s">
        <v>68</v>
      </c>
      <c r="M856" s="19"/>
      <c r="T856" t="str">
        <f t="shared" si="114"/>
        <v>0533</v>
      </c>
      <c r="U856" t="e">
        <f>IF((G856=VLOOKUP(T856,#REF!,2,0)),1,0)</f>
        <v>#REF!</v>
      </c>
      <c r="V856">
        <f>SUMPRODUCT((B856=[1]Sheet1!$B:$B)*(G856=[1]Sheet1!$G:$G))</f>
        <v>1</v>
      </c>
      <c r="W856" t="e">
        <f>VLOOKUP(G856,#REF!,4,0)</f>
        <v>#REF!</v>
      </c>
      <c r="X856" t="e">
        <f>VLOOKUP(G856,#REF!,5,0)</f>
        <v>#REF!</v>
      </c>
      <c r="Y856" t="e">
        <f>VLOOKUP(G856,#REF!,6,0)</f>
        <v>#REF!</v>
      </c>
      <c r="Z856">
        <f>SUMPRODUCT((B856='[2]各校各专业人数 （防止重复'!$D:$D)*(G856='[2]各校各专业人数 （防止重复'!$G:$G))</f>
        <v>0</v>
      </c>
    </row>
    <row r="857" spans="1:26">
      <c r="A857">
        <f t="shared" ref="A857:A866" si="121">ROW()-5</f>
        <v>852</v>
      </c>
      <c r="B857" s="19" t="s">
        <v>531</v>
      </c>
      <c r="C857" s="19" t="s">
        <v>532</v>
      </c>
      <c r="D857" s="19" t="s">
        <v>32</v>
      </c>
      <c r="E857" s="19">
        <v>10</v>
      </c>
      <c r="F857" s="230" t="s">
        <v>505</v>
      </c>
      <c r="G857" s="48" t="s">
        <v>506</v>
      </c>
      <c r="H857" s="105"/>
      <c r="I857" s="109" t="s">
        <v>67</v>
      </c>
      <c r="J857" s="109">
        <v>3</v>
      </c>
      <c r="K857" s="229">
        <v>6800</v>
      </c>
      <c r="L857" s="91" t="s">
        <v>68</v>
      </c>
      <c r="M857" s="19"/>
      <c r="T857" t="str">
        <f t="shared" si="114"/>
        <v>0523</v>
      </c>
      <c r="U857" t="e">
        <f>IF((G857=VLOOKUP(T857,#REF!,2,0)),1,0)</f>
        <v>#REF!</v>
      </c>
      <c r="V857">
        <f>SUMPRODUCT((B857=[1]Sheet1!$B:$B)*(G857=[1]Sheet1!$G:$G))</f>
        <v>1</v>
      </c>
      <c r="W857" t="e">
        <f>VLOOKUP(G857,#REF!,4,0)</f>
        <v>#REF!</v>
      </c>
      <c r="X857" t="e">
        <f>VLOOKUP(G857,#REF!,5,0)</f>
        <v>#REF!</v>
      </c>
      <c r="Y857" t="e">
        <f>VLOOKUP(G857,#REF!,6,0)</f>
        <v>#REF!</v>
      </c>
      <c r="Z857">
        <f>SUMPRODUCT((B857='[2]各校各专业人数 （防止重复'!$D:$D)*(G857='[2]各校各专业人数 （防止重复'!$G:$G))</f>
        <v>0</v>
      </c>
    </row>
    <row r="858" spans="1:26">
      <c r="A858">
        <f t="shared" si="121"/>
        <v>853</v>
      </c>
      <c r="B858" s="19" t="s">
        <v>531</v>
      </c>
      <c r="C858" s="19" t="s">
        <v>532</v>
      </c>
      <c r="D858" s="19" t="s">
        <v>32</v>
      </c>
      <c r="E858" s="19">
        <v>11</v>
      </c>
      <c r="F858" s="230" t="s">
        <v>88</v>
      </c>
      <c r="G858" s="48" t="s">
        <v>89</v>
      </c>
      <c r="H858" s="105"/>
      <c r="I858" s="109" t="s">
        <v>67</v>
      </c>
      <c r="J858" s="109">
        <v>3</v>
      </c>
      <c r="K858" s="229">
        <v>6000</v>
      </c>
      <c r="L858" s="91" t="s">
        <v>68</v>
      </c>
      <c r="M858" s="19"/>
      <c r="T858" t="str">
        <f t="shared" si="114"/>
        <v>0503</v>
      </c>
      <c r="U858" t="e">
        <f>IF((G858=VLOOKUP(T858,#REF!,2,0)),1,0)</f>
        <v>#REF!</v>
      </c>
      <c r="V858">
        <f>SUMPRODUCT((B858=[1]Sheet1!$B:$B)*(G858=[1]Sheet1!$G:$G))</f>
        <v>1</v>
      </c>
      <c r="W858" t="e">
        <f>VLOOKUP(G858,#REF!,4,0)</f>
        <v>#REF!</v>
      </c>
      <c r="X858" t="e">
        <f>VLOOKUP(G858,#REF!,5,0)</f>
        <v>#REF!</v>
      </c>
      <c r="Y858" t="e">
        <f>VLOOKUP(G858,#REF!,6,0)</f>
        <v>#REF!</v>
      </c>
      <c r="Z858">
        <f>SUMPRODUCT((B858='[2]各校各专业人数 （防止重复'!$D:$D)*(G858='[2]各校各专业人数 （防止重复'!$G:$G))</f>
        <v>0</v>
      </c>
    </row>
    <row r="859" spans="1:26">
      <c r="A859">
        <f t="shared" si="121"/>
        <v>854</v>
      </c>
      <c r="B859" s="19" t="s">
        <v>531</v>
      </c>
      <c r="C859" s="19" t="s">
        <v>532</v>
      </c>
      <c r="D859" s="19" t="s">
        <v>32</v>
      </c>
      <c r="E859" s="19">
        <v>12</v>
      </c>
      <c r="F859" s="230" t="s">
        <v>82</v>
      </c>
      <c r="G859" s="48" t="s">
        <v>83</v>
      </c>
      <c r="H859" s="105"/>
      <c r="I859" s="109" t="s">
        <v>67</v>
      </c>
      <c r="J859" s="109">
        <v>3</v>
      </c>
      <c r="K859" s="229">
        <v>6000</v>
      </c>
      <c r="L859" s="91" t="s">
        <v>68</v>
      </c>
      <c r="M859" s="19"/>
      <c r="T859" t="str">
        <f t="shared" si="114"/>
        <v>0435</v>
      </c>
      <c r="U859" t="e">
        <f>IF((G859=VLOOKUP(T859,#REF!,2,0)),1,0)</f>
        <v>#REF!</v>
      </c>
      <c r="V859">
        <f>SUMPRODUCT((B859=[1]Sheet1!$B:$B)*(G859=[1]Sheet1!$G:$G))</f>
        <v>1</v>
      </c>
      <c r="W859" t="e">
        <f>VLOOKUP(G859,#REF!,4,0)</f>
        <v>#REF!</v>
      </c>
      <c r="X859" t="e">
        <f>VLOOKUP(G859,#REF!,5,0)</f>
        <v>#REF!</v>
      </c>
      <c r="Y859" t="e">
        <f>VLOOKUP(G859,#REF!,6,0)</f>
        <v>#REF!</v>
      </c>
      <c r="Z859">
        <f>SUMPRODUCT((B859='[2]各校各专业人数 （防止重复'!$D:$D)*(G859='[2]各校各专业人数 （防止重复'!$G:$G))</f>
        <v>1</v>
      </c>
    </row>
    <row r="860" spans="1:26">
      <c r="A860">
        <f t="shared" si="121"/>
        <v>855</v>
      </c>
      <c r="B860" s="19" t="s">
        <v>531</v>
      </c>
      <c r="C860" s="19" t="s">
        <v>532</v>
      </c>
      <c r="D860" s="19" t="s">
        <v>32</v>
      </c>
      <c r="E860" s="19">
        <v>13</v>
      </c>
      <c r="F860" s="230" t="s">
        <v>458</v>
      </c>
      <c r="G860" s="48" t="s">
        <v>459</v>
      </c>
      <c r="H860" s="105"/>
      <c r="I860" s="109" t="s">
        <v>67</v>
      </c>
      <c r="J860" s="109">
        <v>3</v>
      </c>
      <c r="K860" s="229">
        <v>6000</v>
      </c>
      <c r="L860" s="91" t="s">
        <v>68</v>
      </c>
      <c r="M860" s="19"/>
      <c r="T860" t="str">
        <f>MID(F860,1,4)</f>
        <v>0436</v>
      </c>
      <c r="U860" t="e">
        <f>IF((G860=VLOOKUP(T860,#REF!,2,0)),1,0)</f>
        <v>#REF!</v>
      </c>
      <c r="V860">
        <f>SUMPRODUCT((B860=[1]Sheet1!$B:$B)*(G860=[1]Sheet1!$G:$G))</f>
        <v>1</v>
      </c>
      <c r="W860" t="e">
        <f>VLOOKUP(G860,#REF!,4,0)</f>
        <v>#REF!</v>
      </c>
      <c r="X860" t="e">
        <f>VLOOKUP(G860,#REF!,5,0)</f>
        <v>#REF!</v>
      </c>
      <c r="Y860" t="e">
        <f>VLOOKUP(G860,#REF!,6,0)</f>
        <v>#REF!</v>
      </c>
      <c r="Z860">
        <f>SUMPRODUCT((B860='[2]各校各专业人数 （防止重复'!$D:$D)*(G860='[2]各校各专业人数 （防止重复'!$G:$G))</f>
        <v>0</v>
      </c>
    </row>
    <row r="861" spans="1:26">
      <c r="A861">
        <f t="shared" si="121"/>
        <v>856</v>
      </c>
      <c r="B861" s="19" t="s">
        <v>534</v>
      </c>
      <c r="C861" s="19" t="s">
        <v>535</v>
      </c>
      <c r="D861" s="19" t="s">
        <v>32</v>
      </c>
      <c r="E861" s="19">
        <v>1</v>
      </c>
      <c r="F861" s="230" t="s">
        <v>86</v>
      </c>
      <c r="G861" s="48" t="s">
        <v>87</v>
      </c>
      <c r="H861" s="105"/>
      <c r="I861" s="109" t="s">
        <v>67</v>
      </c>
      <c r="J861" s="109">
        <v>3</v>
      </c>
      <c r="K861" s="229">
        <v>8900</v>
      </c>
      <c r="L861" s="91" t="s">
        <v>68</v>
      </c>
      <c r="M861" s="19"/>
      <c r="R861">
        <v>50</v>
      </c>
      <c r="S861" t="s">
        <v>155</v>
      </c>
      <c r="T861" t="str">
        <f t="shared" ref="T861:T886" si="122">MID(F861,1,4)</f>
        <v>0501</v>
      </c>
      <c r="U861" t="e">
        <f>IF((G861=VLOOKUP(T861,#REF!,2,0)),1,0)</f>
        <v>#REF!</v>
      </c>
      <c r="V861">
        <f>SUMPRODUCT((B861=[1]Sheet1!$B:$B)*(G861=[1]Sheet1!$G:$G))</f>
        <v>0</v>
      </c>
      <c r="W861" t="e">
        <f>VLOOKUP(G861,#REF!,4,0)</f>
        <v>#REF!</v>
      </c>
      <c r="X861" t="e">
        <f>VLOOKUP(G861,#REF!,5,0)</f>
        <v>#REF!</v>
      </c>
      <c r="Y861" t="e">
        <f>VLOOKUP(G861,#REF!,6,0)</f>
        <v>#REF!</v>
      </c>
      <c r="Z861">
        <f>SUMPRODUCT((B861='[2]各校各专业人数 （防止重复'!$D:$D)*(G861='[2]各校各专业人数 （防止重复'!$G:$G))</f>
        <v>0</v>
      </c>
    </row>
    <row r="862" spans="1:26">
      <c r="A862">
        <f t="shared" si="121"/>
        <v>857</v>
      </c>
      <c r="B862" s="19" t="s">
        <v>534</v>
      </c>
      <c r="C862" s="19" t="s">
        <v>535</v>
      </c>
      <c r="D862" s="19" t="s">
        <v>32</v>
      </c>
      <c r="E862" s="19">
        <v>2</v>
      </c>
      <c r="F862" s="230" t="s">
        <v>88</v>
      </c>
      <c r="G862" s="48" t="s">
        <v>536</v>
      </c>
      <c r="H862" s="105"/>
      <c r="I862" s="109" t="s">
        <v>67</v>
      </c>
      <c r="J862" s="109">
        <v>3</v>
      </c>
      <c r="K862" s="229">
        <v>8900</v>
      </c>
      <c r="L862" s="91" t="s">
        <v>68</v>
      </c>
      <c r="M862" s="19"/>
      <c r="R862">
        <v>45</v>
      </c>
      <c r="S862" t="s">
        <v>155</v>
      </c>
      <c r="T862" t="str">
        <f t="shared" si="122"/>
        <v>0503</v>
      </c>
      <c r="U862" t="e">
        <f>IF((G862=VLOOKUP(T862,#REF!,2,0)),1,0)</f>
        <v>#REF!</v>
      </c>
      <c r="V862">
        <f>SUMPRODUCT((B862=[1]Sheet1!$B:$B)*(G862=[1]Sheet1!$G:$G))</f>
        <v>0</v>
      </c>
      <c r="W862" t="e">
        <f>VLOOKUP(G862,#REF!,4,0)</f>
        <v>#REF!</v>
      </c>
      <c r="X862" t="e">
        <f>VLOOKUP(G862,#REF!,5,0)</f>
        <v>#REF!</v>
      </c>
      <c r="Y862" t="e">
        <f>VLOOKUP(G862,#REF!,6,0)</f>
        <v>#REF!</v>
      </c>
      <c r="Z862">
        <f>SUMPRODUCT((B862='[2]各校各专业人数 （防止重复'!$D:$D)*(G862='[2]各校各专业人数 （防止重复'!$G:$G))</f>
        <v>0</v>
      </c>
    </row>
    <row r="863" spans="1:26">
      <c r="A863">
        <f t="shared" si="121"/>
        <v>858</v>
      </c>
      <c r="B863" s="19" t="s">
        <v>534</v>
      </c>
      <c r="C863" s="19" t="s">
        <v>535</v>
      </c>
      <c r="D863" s="19" t="s">
        <v>32</v>
      </c>
      <c r="E863" s="19">
        <v>3</v>
      </c>
      <c r="F863" s="230" t="s">
        <v>71</v>
      </c>
      <c r="G863" s="48" t="s">
        <v>72</v>
      </c>
      <c r="H863" s="105"/>
      <c r="I863" s="109" t="s">
        <v>67</v>
      </c>
      <c r="J863" s="109">
        <v>3</v>
      </c>
      <c r="K863" s="229">
        <v>7200</v>
      </c>
      <c r="L863" s="91" t="s">
        <v>68</v>
      </c>
      <c r="M863" s="19"/>
      <c r="R863">
        <v>45</v>
      </c>
      <c r="S863" t="s">
        <v>537</v>
      </c>
      <c r="T863" t="str">
        <f t="shared" si="122"/>
        <v>0127</v>
      </c>
      <c r="U863" t="e">
        <f>IF((G863=VLOOKUP(T863,#REF!,2,0)),1,0)</f>
        <v>#REF!</v>
      </c>
      <c r="V863">
        <f>SUMPRODUCT((B863=[1]Sheet1!$B:$B)*(G863=[1]Sheet1!$G:$G))</f>
        <v>0</v>
      </c>
      <c r="W863" t="e">
        <f>VLOOKUP(G863,#REF!,4,0)</f>
        <v>#REF!</v>
      </c>
      <c r="X863" t="e">
        <f>VLOOKUP(G863,#REF!,5,0)</f>
        <v>#REF!</v>
      </c>
      <c r="Y863" t="e">
        <f>VLOOKUP(G863,#REF!,6,0)</f>
        <v>#REF!</v>
      </c>
      <c r="Z863">
        <f>SUMPRODUCT((B863='[2]各校各专业人数 （防止重复'!$D:$D)*(G863='[2]各校各专业人数 （防止重复'!$G:$G))</f>
        <v>0</v>
      </c>
    </row>
    <row r="864" spans="1:26">
      <c r="A864">
        <f t="shared" si="121"/>
        <v>859</v>
      </c>
      <c r="B864" s="19" t="s">
        <v>534</v>
      </c>
      <c r="C864" s="19" t="s">
        <v>535</v>
      </c>
      <c r="D864" s="19" t="s">
        <v>32</v>
      </c>
      <c r="E864" s="19">
        <v>3</v>
      </c>
      <c r="F864" s="230" t="s">
        <v>71</v>
      </c>
      <c r="G864" s="48" t="s">
        <v>72</v>
      </c>
      <c r="H864" s="105"/>
      <c r="I864" s="109" t="s">
        <v>67</v>
      </c>
      <c r="J864" s="109">
        <v>3</v>
      </c>
      <c r="K864" s="229">
        <v>8900</v>
      </c>
      <c r="L864" s="91" t="s">
        <v>68</v>
      </c>
      <c r="M864" s="19"/>
      <c r="R864">
        <v>45</v>
      </c>
      <c r="S864" t="s">
        <v>155</v>
      </c>
      <c r="T864" t="str">
        <f t="shared" si="122"/>
        <v>0127</v>
      </c>
      <c r="U864" t="e">
        <f>IF((G864=VLOOKUP(T864,#REF!,2,0)),1,0)</f>
        <v>#REF!</v>
      </c>
      <c r="V864">
        <f>SUMPRODUCT((B864=[1]Sheet1!$B:$B)*(G864=[1]Sheet1!$G:$G))</f>
        <v>0</v>
      </c>
      <c r="W864" t="e">
        <f>VLOOKUP(G864,#REF!,4,0)</f>
        <v>#REF!</v>
      </c>
      <c r="X864" t="e">
        <f>VLOOKUP(G864,#REF!,5,0)</f>
        <v>#REF!</v>
      </c>
      <c r="Y864" t="e">
        <f>VLOOKUP(G864,#REF!,6,0)</f>
        <v>#REF!</v>
      </c>
      <c r="Z864">
        <f>SUMPRODUCT((B864='[2]各校各专业人数 （防止重复'!$D:$D)*(G864='[2]各校各专业人数 （防止重复'!$G:$G))</f>
        <v>0</v>
      </c>
    </row>
    <row r="865" spans="1:26">
      <c r="A865">
        <f t="shared" si="121"/>
        <v>860</v>
      </c>
      <c r="B865" s="19" t="s">
        <v>534</v>
      </c>
      <c r="C865" s="19" t="s">
        <v>535</v>
      </c>
      <c r="D865" s="19" t="s">
        <v>32</v>
      </c>
      <c r="E865" s="19">
        <v>4</v>
      </c>
      <c r="F865" s="230" t="s">
        <v>213</v>
      </c>
      <c r="G865" s="48" t="s">
        <v>214</v>
      </c>
      <c r="H865" s="105"/>
      <c r="I865" s="109" t="s">
        <v>67</v>
      </c>
      <c r="J865" s="109">
        <v>3</v>
      </c>
      <c r="K865" s="229" t="s">
        <v>36</v>
      </c>
      <c r="L865" s="91" t="s">
        <v>68</v>
      </c>
      <c r="M865" s="19"/>
      <c r="R865">
        <v>45</v>
      </c>
      <c r="S865" t="s">
        <v>155</v>
      </c>
      <c r="T865" t="str">
        <f t="shared" si="122"/>
        <v>0520</v>
      </c>
      <c r="U865" t="e">
        <f>IF((G865=VLOOKUP(T865,#REF!,2,0)),1,0)</f>
        <v>#REF!</v>
      </c>
      <c r="V865">
        <f>SUMPRODUCT((B865=[1]Sheet1!$B:$B)*(G865=[1]Sheet1!$G:$G))</f>
        <v>0</v>
      </c>
      <c r="W865" t="e">
        <f>VLOOKUP(G865,#REF!,4,0)</f>
        <v>#REF!</v>
      </c>
      <c r="X865" t="e">
        <f>VLOOKUP(G865,#REF!,5,0)</f>
        <v>#REF!</v>
      </c>
      <c r="Y865" t="e">
        <f>VLOOKUP(G865,#REF!,6,0)</f>
        <v>#REF!</v>
      </c>
      <c r="Z865">
        <f>SUMPRODUCT((B865='[2]各校各专业人数 （防止重复'!$D:$D)*(G865='[2]各校各专业人数 （防止重复'!$G:$G))</f>
        <v>0</v>
      </c>
    </row>
    <row r="866" spans="1:26">
      <c r="A866">
        <f t="shared" si="121"/>
        <v>861</v>
      </c>
      <c r="B866" s="19" t="s">
        <v>534</v>
      </c>
      <c r="C866" s="19" t="s">
        <v>535</v>
      </c>
      <c r="D866" s="19" t="s">
        <v>32</v>
      </c>
      <c r="E866" s="19">
        <v>5</v>
      </c>
      <c r="F866" s="230" t="s">
        <v>259</v>
      </c>
      <c r="G866" s="48" t="s">
        <v>260</v>
      </c>
      <c r="H866" s="105"/>
      <c r="I866" s="109" t="s">
        <v>67</v>
      </c>
      <c r="J866" s="109">
        <v>3</v>
      </c>
      <c r="K866" s="229">
        <v>8500</v>
      </c>
      <c r="L866" s="91" t="s">
        <v>68</v>
      </c>
      <c r="M866" s="19"/>
      <c r="O866">
        <v>5</v>
      </c>
      <c r="P866">
        <v>5</v>
      </c>
      <c r="R866">
        <v>40</v>
      </c>
      <c r="T866" t="str">
        <f t="shared" si="122"/>
        <v>0431</v>
      </c>
      <c r="U866" t="e">
        <f>IF((G866=VLOOKUP(T866,#REF!,2,0)),1,0)</f>
        <v>#REF!</v>
      </c>
      <c r="V866">
        <f>SUMPRODUCT((B866=[1]Sheet1!$B:$B)*(G866=[1]Sheet1!$G:$G))</f>
        <v>2</v>
      </c>
      <c r="W866" t="e">
        <f>VLOOKUP(G866,#REF!,4,0)</f>
        <v>#REF!</v>
      </c>
      <c r="X866" t="e">
        <f>VLOOKUP(G866,#REF!,5,0)</f>
        <v>#REF!</v>
      </c>
      <c r="Y866" t="e">
        <f>VLOOKUP(G866,#REF!,6,0)</f>
        <v>#REF!</v>
      </c>
      <c r="Z866">
        <f>SUMPRODUCT((B866='[2]各校各专业人数 （防止重复'!$D:$D)*(G866='[2]各校各专业人数 （防止重复'!$G:$G))</f>
        <v>1</v>
      </c>
    </row>
    <row r="867" spans="1:26">
      <c r="A867">
        <f t="shared" ref="A867:A876" si="123">ROW()-5</f>
        <v>862</v>
      </c>
      <c r="B867" s="19" t="s">
        <v>534</v>
      </c>
      <c r="C867" s="19" t="s">
        <v>535</v>
      </c>
      <c r="D867" s="19" t="s">
        <v>32</v>
      </c>
      <c r="E867" s="19">
        <v>6</v>
      </c>
      <c r="F867" s="230" t="s">
        <v>277</v>
      </c>
      <c r="G867" s="48" t="s">
        <v>126</v>
      </c>
      <c r="H867" s="105"/>
      <c r="I867" s="109" t="s">
        <v>67</v>
      </c>
      <c r="J867" s="109">
        <v>3</v>
      </c>
      <c r="K867" s="229">
        <v>7800</v>
      </c>
      <c r="L867" s="91" t="s">
        <v>68</v>
      </c>
      <c r="M867" s="19"/>
      <c r="O867">
        <v>44</v>
      </c>
      <c r="P867">
        <v>44</v>
      </c>
      <c r="R867">
        <v>90</v>
      </c>
      <c r="T867" t="str">
        <f t="shared" si="122"/>
        <v>0526</v>
      </c>
      <c r="U867" t="e">
        <f>IF((G867=VLOOKUP(T867,#REF!,2,0)),1,0)</f>
        <v>#REF!</v>
      </c>
      <c r="V867">
        <f>SUMPRODUCT((B867=[1]Sheet1!$B:$B)*(G867=[1]Sheet1!$G:$G))</f>
        <v>2</v>
      </c>
      <c r="W867" t="e">
        <f>VLOOKUP(G867,#REF!,4,0)</f>
        <v>#REF!</v>
      </c>
      <c r="X867" t="e">
        <f>VLOOKUP(G867,#REF!,5,0)</f>
        <v>#REF!</v>
      </c>
      <c r="Y867" t="e">
        <f>VLOOKUP(G867,#REF!,6,0)</f>
        <v>#REF!</v>
      </c>
      <c r="Z867">
        <f>SUMPRODUCT((B867='[2]各校各专业人数 （防止重复'!$D:$D)*(G867='[2]各校各专业人数 （防止重复'!$G:$G))</f>
        <v>1</v>
      </c>
    </row>
    <row r="868" spans="1:26">
      <c r="A868">
        <f t="shared" si="123"/>
        <v>863</v>
      </c>
      <c r="B868" s="19" t="s">
        <v>534</v>
      </c>
      <c r="C868" s="19" t="s">
        <v>535</v>
      </c>
      <c r="D868" s="19" t="s">
        <v>32</v>
      </c>
      <c r="E868" s="19">
        <v>7</v>
      </c>
      <c r="F868" s="230" t="s">
        <v>146</v>
      </c>
      <c r="G868" s="48" t="s">
        <v>147</v>
      </c>
      <c r="H868" s="105"/>
      <c r="I868" s="109" t="s">
        <v>67</v>
      </c>
      <c r="J868" s="109">
        <v>3</v>
      </c>
      <c r="K868" s="229">
        <v>9800</v>
      </c>
      <c r="L868" s="91" t="s">
        <v>68</v>
      </c>
      <c r="M868" s="19"/>
      <c r="O868">
        <v>20</v>
      </c>
      <c r="P868">
        <v>20</v>
      </c>
      <c r="R868">
        <v>45</v>
      </c>
      <c r="T868" t="str">
        <f t="shared" si="122"/>
        <v>0306</v>
      </c>
      <c r="U868" t="e">
        <f>IF((G868=VLOOKUP(T868,#REF!,2,0)),1,0)</f>
        <v>#REF!</v>
      </c>
      <c r="V868">
        <f>SUMPRODUCT((B868=[1]Sheet1!$B:$B)*(G868=[1]Sheet1!$G:$G))</f>
        <v>2</v>
      </c>
      <c r="W868" t="e">
        <f>VLOOKUP(G868,#REF!,4,0)</f>
        <v>#REF!</v>
      </c>
      <c r="X868" t="e">
        <f>VLOOKUP(G868,#REF!,5,0)</f>
        <v>#REF!</v>
      </c>
      <c r="Y868" t="e">
        <f>VLOOKUP(G868,#REF!,6,0)</f>
        <v>#REF!</v>
      </c>
      <c r="Z868">
        <f>SUMPRODUCT((B868='[2]各校各专业人数 （防止重复'!$D:$D)*(G868='[2]各校各专业人数 （防止重复'!$G:$G))</f>
        <v>1</v>
      </c>
    </row>
    <row r="869" spans="1:26">
      <c r="A869">
        <f t="shared" si="123"/>
        <v>864</v>
      </c>
      <c r="B869" s="19" t="s">
        <v>534</v>
      </c>
      <c r="C869" s="19" t="s">
        <v>535</v>
      </c>
      <c r="D869" s="19" t="s">
        <v>32</v>
      </c>
      <c r="E869" s="19">
        <v>8</v>
      </c>
      <c r="F869" s="230" t="s">
        <v>189</v>
      </c>
      <c r="G869" s="48" t="s">
        <v>173</v>
      </c>
      <c r="H869" s="105"/>
      <c r="I869" s="109" t="s">
        <v>67</v>
      </c>
      <c r="J869" s="109">
        <v>3</v>
      </c>
      <c r="K869" s="229">
        <v>9800</v>
      </c>
      <c r="L869" s="91" t="s">
        <v>68</v>
      </c>
      <c r="M869" s="19"/>
      <c r="O869">
        <v>10</v>
      </c>
      <c r="P869">
        <v>10</v>
      </c>
      <c r="R869">
        <v>45</v>
      </c>
      <c r="T869" t="str">
        <f t="shared" si="122"/>
        <v>0308</v>
      </c>
      <c r="U869" t="e">
        <f>IF((G869=VLOOKUP(T869,#REF!,2,0)),1,0)</f>
        <v>#REF!</v>
      </c>
      <c r="V869">
        <f>SUMPRODUCT((B869=[1]Sheet1!$B:$B)*(G869=[1]Sheet1!$G:$G))</f>
        <v>2</v>
      </c>
      <c r="W869" t="e">
        <f>VLOOKUP(G869,#REF!,4,0)</f>
        <v>#REF!</v>
      </c>
      <c r="X869" t="e">
        <f>VLOOKUP(G869,#REF!,5,0)</f>
        <v>#REF!</v>
      </c>
      <c r="Y869" t="e">
        <f>VLOOKUP(G869,#REF!,6,0)</f>
        <v>#REF!</v>
      </c>
      <c r="Z869">
        <f>SUMPRODUCT((B869='[2]各校各专业人数 （防止重复'!$D:$D)*(G869='[2]各校各专业人数 （防止重复'!$G:$G))</f>
        <v>1</v>
      </c>
    </row>
    <row r="870" spans="1:26">
      <c r="A870">
        <f t="shared" si="123"/>
        <v>865</v>
      </c>
      <c r="B870" s="19" t="s">
        <v>534</v>
      </c>
      <c r="C870" s="19" t="s">
        <v>535</v>
      </c>
      <c r="D870" s="19" t="s">
        <v>32</v>
      </c>
      <c r="E870" s="19">
        <v>9</v>
      </c>
      <c r="F870" s="230" t="s">
        <v>78</v>
      </c>
      <c r="G870" s="48" t="s">
        <v>51</v>
      </c>
      <c r="H870" s="105"/>
      <c r="I870" s="109" t="s">
        <v>67</v>
      </c>
      <c r="J870" s="109">
        <v>3</v>
      </c>
      <c r="K870" s="229">
        <v>9800</v>
      </c>
      <c r="L870" s="91" t="s">
        <v>68</v>
      </c>
      <c r="M870" s="19"/>
      <c r="R870">
        <v>45</v>
      </c>
      <c r="T870" t="str">
        <f t="shared" si="122"/>
        <v>0313</v>
      </c>
      <c r="U870" t="e">
        <f>IF((G870=VLOOKUP(T870,#REF!,2,0)),1,0)</f>
        <v>#REF!</v>
      </c>
      <c r="V870">
        <f>SUMPRODUCT((B870=[1]Sheet1!$B:$B)*(G870=[1]Sheet1!$G:$G))</f>
        <v>2</v>
      </c>
      <c r="W870" t="e">
        <f>VLOOKUP(G870,#REF!,4,0)</f>
        <v>#REF!</v>
      </c>
      <c r="X870" t="e">
        <f>VLOOKUP(G870,#REF!,5,0)</f>
        <v>#REF!</v>
      </c>
      <c r="Y870" t="e">
        <f>VLOOKUP(G870,#REF!,6,0)</f>
        <v>#REF!</v>
      </c>
      <c r="Z870">
        <f>SUMPRODUCT((B870='[2]各校各专业人数 （防止重复'!$D:$D)*(G870='[2]各校各专业人数 （防止重复'!$G:$G))</f>
        <v>0</v>
      </c>
    </row>
    <row r="871" spans="1:26">
      <c r="A871">
        <f t="shared" si="123"/>
        <v>866</v>
      </c>
      <c r="B871" s="19" t="s">
        <v>534</v>
      </c>
      <c r="C871" s="19" t="s">
        <v>535</v>
      </c>
      <c r="D871" s="19" t="s">
        <v>32</v>
      </c>
      <c r="E871" s="19">
        <v>10</v>
      </c>
      <c r="F871" s="230" t="s">
        <v>129</v>
      </c>
      <c r="G871" s="48" t="s">
        <v>130</v>
      </c>
      <c r="H871" s="105"/>
      <c r="I871" s="109" t="s">
        <v>67</v>
      </c>
      <c r="J871" s="109">
        <v>3</v>
      </c>
      <c r="K871" s="229">
        <v>9800</v>
      </c>
      <c r="L871" s="91" t="s">
        <v>68</v>
      </c>
      <c r="M871" s="19"/>
      <c r="R871">
        <v>90</v>
      </c>
      <c r="T871" t="str">
        <f t="shared" si="122"/>
        <v>0610</v>
      </c>
      <c r="U871" t="e">
        <f>IF((G871=VLOOKUP(T871,#REF!,2,0)),1,0)</f>
        <v>#REF!</v>
      </c>
      <c r="V871">
        <f>SUMPRODUCT((B871=[1]Sheet1!$B:$B)*(G871=[1]Sheet1!$G:$G))</f>
        <v>1</v>
      </c>
      <c r="W871" t="e">
        <f>VLOOKUP(G871,#REF!,4,0)</f>
        <v>#REF!</v>
      </c>
      <c r="X871" t="e">
        <f>VLOOKUP(G871,#REF!,5,0)</f>
        <v>#REF!</v>
      </c>
      <c r="Y871" t="e">
        <f>VLOOKUP(G871,#REF!,6,0)</f>
        <v>#REF!</v>
      </c>
      <c r="Z871">
        <f>SUMPRODUCT((B871='[2]各校各专业人数 （防止重复'!$D:$D)*(G871='[2]各校各专业人数 （防止重复'!$G:$G))</f>
        <v>0</v>
      </c>
    </row>
    <row r="872" spans="1:26">
      <c r="A872">
        <f t="shared" si="123"/>
        <v>867</v>
      </c>
      <c r="B872" s="19" t="s">
        <v>534</v>
      </c>
      <c r="C872" s="19" t="s">
        <v>535</v>
      </c>
      <c r="D872" s="19" t="s">
        <v>32</v>
      </c>
      <c r="E872" s="19">
        <v>11</v>
      </c>
      <c r="F872" s="230" t="s">
        <v>82</v>
      </c>
      <c r="G872" s="48" t="s">
        <v>83</v>
      </c>
      <c r="H872" s="105"/>
      <c r="I872" s="109" t="s">
        <v>67</v>
      </c>
      <c r="J872" s="109">
        <v>3</v>
      </c>
      <c r="K872" s="229">
        <v>9800</v>
      </c>
      <c r="L872" s="91" t="s">
        <v>68</v>
      </c>
      <c r="M872" s="19"/>
      <c r="O872">
        <v>40</v>
      </c>
      <c r="P872">
        <v>40</v>
      </c>
      <c r="R872">
        <v>180</v>
      </c>
      <c r="T872" t="str">
        <f t="shared" si="122"/>
        <v>0435</v>
      </c>
      <c r="U872" t="e">
        <f>IF((G872=VLOOKUP(T872,#REF!,2,0)),1,0)</f>
        <v>#REF!</v>
      </c>
      <c r="V872">
        <f>SUMPRODUCT((B872=[1]Sheet1!$B:$B)*(G872=[1]Sheet1!$G:$G))</f>
        <v>1</v>
      </c>
      <c r="W872" t="e">
        <f>VLOOKUP(G872,#REF!,4,0)</f>
        <v>#REF!</v>
      </c>
      <c r="X872" t="e">
        <f>VLOOKUP(G872,#REF!,5,0)</f>
        <v>#REF!</v>
      </c>
      <c r="Y872" t="e">
        <f>VLOOKUP(G872,#REF!,6,0)</f>
        <v>#REF!</v>
      </c>
      <c r="Z872">
        <f>SUMPRODUCT((B872='[2]各校各专业人数 （防止重复'!$D:$D)*(G872='[2]各校各专业人数 （防止重复'!$G:$G))</f>
        <v>1</v>
      </c>
    </row>
    <row r="873" spans="1:26">
      <c r="A873">
        <f t="shared" si="123"/>
        <v>868</v>
      </c>
      <c r="B873" s="19" t="s">
        <v>534</v>
      </c>
      <c r="C873" s="19" t="s">
        <v>535</v>
      </c>
      <c r="D873" s="19" t="s">
        <v>32</v>
      </c>
      <c r="E873" s="19">
        <v>12</v>
      </c>
      <c r="F873" s="230" t="s">
        <v>84</v>
      </c>
      <c r="G873" s="48" t="s">
        <v>85</v>
      </c>
      <c r="H873" s="105"/>
      <c r="I873" s="109" t="s">
        <v>67</v>
      </c>
      <c r="J873" s="109">
        <v>3</v>
      </c>
      <c r="K873" s="229">
        <v>8900</v>
      </c>
      <c r="L873" s="91" t="s">
        <v>68</v>
      </c>
      <c r="M873" s="19"/>
      <c r="O873">
        <v>34</v>
      </c>
      <c r="P873">
        <v>34</v>
      </c>
      <c r="R873">
        <v>180</v>
      </c>
      <c r="T873" t="str">
        <f t="shared" si="122"/>
        <v>0439</v>
      </c>
      <c r="U873" t="e">
        <f>IF((G873=VLOOKUP(T873,#REF!,2,0)),1,0)</f>
        <v>#REF!</v>
      </c>
      <c r="V873">
        <f>SUMPRODUCT((B873=[1]Sheet1!$B:$B)*(G873=[1]Sheet1!$G:$G))</f>
        <v>1</v>
      </c>
      <c r="W873" t="e">
        <f>VLOOKUP(G873,#REF!,4,0)</f>
        <v>#REF!</v>
      </c>
      <c r="X873" t="e">
        <f>VLOOKUP(G873,#REF!,5,0)</f>
        <v>#REF!</v>
      </c>
      <c r="Y873" t="e">
        <f>VLOOKUP(G873,#REF!,6,0)</f>
        <v>#REF!</v>
      </c>
      <c r="Z873">
        <f>SUMPRODUCT((B873='[2]各校各专业人数 （防止重复'!$D:$D)*(G873='[2]各校各专业人数 （防止重复'!$G:$G))</f>
        <v>1</v>
      </c>
    </row>
    <row r="874" spans="1:26">
      <c r="A874">
        <f t="shared" si="123"/>
        <v>869</v>
      </c>
      <c r="B874" s="19" t="s">
        <v>534</v>
      </c>
      <c r="C874" s="19" t="s">
        <v>535</v>
      </c>
      <c r="D874" s="19" t="s">
        <v>32</v>
      </c>
      <c r="E874" s="19">
        <v>13</v>
      </c>
      <c r="F874" s="230" t="s">
        <v>161</v>
      </c>
      <c r="G874" s="48" t="s">
        <v>162</v>
      </c>
      <c r="H874" s="132" t="s">
        <v>222</v>
      </c>
      <c r="I874" s="109" t="s">
        <v>67</v>
      </c>
      <c r="J874" s="109">
        <v>3</v>
      </c>
      <c r="K874" s="229">
        <v>8900</v>
      </c>
      <c r="L874" s="91" t="s">
        <v>68</v>
      </c>
      <c r="M874" s="19"/>
      <c r="R874">
        <v>45</v>
      </c>
      <c r="T874" t="str">
        <f t="shared" si="122"/>
        <v>0515</v>
      </c>
      <c r="U874" t="e">
        <f>IF((G874=VLOOKUP(T874,#REF!,2,0)),1,0)</f>
        <v>#REF!</v>
      </c>
      <c r="V874">
        <f>SUMPRODUCT((B874=[1]Sheet1!$B:$B)*(G874=[1]Sheet1!$G:$G))</f>
        <v>2</v>
      </c>
      <c r="W874" t="e">
        <f>VLOOKUP(G874,#REF!,4,0)</f>
        <v>#REF!</v>
      </c>
      <c r="X874" t="e">
        <f>VLOOKUP(G874,#REF!,5,0)</f>
        <v>#REF!</v>
      </c>
      <c r="Y874" t="e">
        <f>VLOOKUP(G874,#REF!,6,0)</f>
        <v>#REF!</v>
      </c>
      <c r="Z874">
        <f>SUMPRODUCT((B874='[2]各校各专业人数 （防止重复'!$D:$D)*(G874='[2]各校各专业人数 （防止重复'!$G:$G))</f>
        <v>1</v>
      </c>
    </row>
    <row r="875" spans="1:26">
      <c r="A875">
        <f t="shared" si="123"/>
        <v>870</v>
      </c>
      <c r="B875" s="19" t="s">
        <v>534</v>
      </c>
      <c r="C875" s="19" t="s">
        <v>535</v>
      </c>
      <c r="D875" s="19" t="s">
        <v>32</v>
      </c>
      <c r="E875" s="19">
        <v>13</v>
      </c>
      <c r="F875" s="230" t="s">
        <v>161</v>
      </c>
      <c r="G875" s="48" t="s">
        <v>162</v>
      </c>
      <c r="H875" s="132" t="s">
        <v>222</v>
      </c>
      <c r="I875" s="109" t="s">
        <v>67</v>
      </c>
      <c r="J875" s="109">
        <v>3</v>
      </c>
      <c r="K875" s="229">
        <v>12900</v>
      </c>
      <c r="L875" s="91" t="s">
        <v>68</v>
      </c>
      <c r="M875" s="19"/>
      <c r="R875">
        <v>35</v>
      </c>
      <c r="S875" t="s">
        <v>538</v>
      </c>
      <c r="T875" t="str">
        <f t="shared" si="122"/>
        <v>0515</v>
      </c>
      <c r="U875" t="e">
        <f>IF((G875=VLOOKUP(T875,#REF!,2,0)),1,0)</f>
        <v>#REF!</v>
      </c>
      <c r="V875">
        <f>SUMPRODUCT((B875=[1]Sheet1!$B:$B)*(G875=[1]Sheet1!$G:$G))</f>
        <v>2</v>
      </c>
      <c r="W875" t="e">
        <f>VLOOKUP(G875,#REF!,4,0)</f>
        <v>#REF!</v>
      </c>
      <c r="X875" t="e">
        <f>VLOOKUP(G875,#REF!,5,0)</f>
        <v>#REF!</v>
      </c>
      <c r="Y875" t="e">
        <f>VLOOKUP(G875,#REF!,6,0)</f>
        <v>#REF!</v>
      </c>
      <c r="Z875">
        <f>SUMPRODUCT((B875='[2]各校各专业人数 （防止重复'!$D:$D)*(G875='[2]各校各专业人数 （防止重复'!$G:$G))</f>
        <v>1</v>
      </c>
    </row>
    <row r="876" spans="1:26">
      <c r="A876">
        <f t="shared" si="123"/>
        <v>871</v>
      </c>
      <c r="B876" s="19" t="s">
        <v>534</v>
      </c>
      <c r="C876" s="19" t="s">
        <v>535</v>
      </c>
      <c r="D876" s="19" t="s">
        <v>32</v>
      </c>
      <c r="E876" s="19">
        <v>14</v>
      </c>
      <c r="F876" s="230" t="s">
        <v>223</v>
      </c>
      <c r="G876" s="48" t="s">
        <v>224</v>
      </c>
      <c r="H876" s="105"/>
      <c r="I876" s="109" t="s">
        <v>67</v>
      </c>
      <c r="J876" s="109">
        <v>3</v>
      </c>
      <c r="K876" s="229">
        <v>8900</v>
      </c>
      <c r="L876" s="91" t="s">
        <v>68</v>
      </c>
      <c r="M876" s="19"/>
      <c r="R876">
        <v>45</v>
      </c>
      <c r="T876" t="str">
        <f t="shared" si="122"/>
        <v>1302</v>
      </c>
      <c r="U876" t="e">
        <f>IF((G876=VLOOKUP(T876,#REF!,2,0)),1,0)</f>
        <v>#REF!</v>
      </c>
      <c r="V876">
        <f>SUMPRODUCT((B876=[1]Sheet1!$B:$B)*(G876=[1]Sheet1!$G:$G))</f>
        <v>1</v>
      </c>
      <c r="W876" t="e">
        <f>VLOOKUP(G876,#REF!,4,0)</f>
        <v>#REF!</v>
      </c>
      <c r="X876" t="e">
        <f>VLOOKUP(G876,#REF!,5,0)</f>
        <v>#REF!</v>
      </c>
      <c r="Y876" t="e">
        <f>VLOOKUP(G876,#REF!,6,0)</f>
        <v>#REF!</v>
      </c>
      <c r="Z876">
        <f>SUMPRODUCT((B876='[2]各校各专业人数 （防止重复'!$D:$D)*(G876='[2]各校各专业人数 （防止重复'!$G:$G))</f>
        <v>0</v>
      </c>
    </row>
    <row r="877" spans="1:26">
      <c r="A877">
        <f t="shared" ref="A877:A886" si="124">ROW()-5</f>
        <v>872</v>
      </c>
      <c r="B877" s="19" t="s">
        <v>534</v>
      </c>
      <c r="C877" s="19" t="s">
        <v>535</v>
      </c>
      <c r="D877" s="19" t="s">
        <v>32</v>
      </c>
      <c r="E877" s="19">
        <v>14</v>
      </c>
      <c r="F877" s="230" t="s">
        <v>223</v>
      </c>
      <c r="G877" s="48" t="s">
        <v>224</v>
      </c>
      <c r="H877" s="105"/>
      <c r="I877" s="109" t="s">
        <v>67</v>
      </c>
      <c r="J877" s="109">
        <v>3</v>
      </c>
      <c r="K877" s="229">
        <v>12900</v>
      </c>
      <c r="L877" s="91" t="s">
        <v>68</v>
      </c>
      <c r="M877" s="19"/>
      <c r="R877">
        <v>35</v>
      </c>
      <c r="S877" t="s">
        <v>538</v>
      </c>
      <c r="T877" t="str">
        <f t="shared" si="122"/>
        <v>1302</v>
      </c>
      <c r="U877" t="e">
        <f>IF((G877=VLOOKUP(T877,#REF!,2,0)),1,0)</f>
        <v>#REF!</v>
      </c>
      <c r="V877">
        <f>SUMPRODUCT((B877=[1]Sheet1!$B:$B)*(G877=[1]Sheet1!$G:$G))</f>
        <v>1</v>
      </c>
      <c r="W877" t="e">
        <f>VLOOKUP(G877,#REF!,4,0)</f>
        <v>#REF!</v>
      </c>
      <c r="X877" t="e">
        <f>VLOOKUP(G877,#REF!,5,0)</f>
        <v>#REF!</v>
      </c>
      <c r="Y877" t="e">
        <f>VLOOKUP(G877,#REF!,6,0)</f>
        <v>#REF!</v>
      </c>
      <c r="Z877">
        <f>SUMPRODUCT((B877='[2]各校各专业人数 （防止重复'!$D:$D)*(G877='[2]各校各专业人数 （防止重复'!$G:$G))</f>
        <v>0</v>
      </c>
    </row>
    <row r="878" spans="1:26">
      <c r="A878">
        <f t="shared" si="124"/>
        <v>873</v>
      </c>
      <c r="B878" s="19" t="s">
        <v>534</v>
      </c>
      <c r="C878" s="19" t="s">
        <v>535</v>
      </c>
      <c r="D878" s="19" t="s">
        <v>32</v>
      </c>
      <c r="E878" s="19">
        <v>15</v>
      </c>
      <c r="F878" s="230" t="s">
        <v>74</v>
      </c>
      <c r="G878" s="48" t="s">
        <v>75</v>
      </c>
      <c r="H878" s="105"/>
      <c r="I878" s="109" t="s">
        <v>67</v>
      </c>
      <c r="J878" s="109">
        <v>3</v>
      </c>
      <c r="K878" s="229">
        <v>9800</v>
      </c>
      <c r="L878" s="91" t="s">
        <v>68</v>
      </c>
      <c r="M878" s="19"/>
      <c r="O878">
        <v>8</v>
      </c>
      <c r="P878">
        <v>8</v>
      </c>
      <c r="R878">
        <v>45</v>
      </c>
      <c r="T878" t="str">
        <f t="shared" si="122"/>
        <v>0301</v>
      </c>
      <c r="U878" t="e">
        <f>IF((G878=VLOOKUP(T878,#REF!,2,0)),1,0)</f>
        <v>#REF!</v>
      </c>
      <c r="V878">
        <f>SUMPRODUCT((B878=[1]Sheet1!$B:$B)*(G878=[1]Sheet1!$G:$G))</f>
        <v>1</v>
      </c>
      <c r="W878" t="e">
        <f>VLOOKUP(G878,#REF!,4,0)</f>
        <v>#REF!</v>
      </c>
      <c r="X878" t="e">
        <f>VLOOKUP(G878,#REF!,5,0)</f>
        <v>#REF!</v>
      </c>
      <c r="Y878" t="e">
        <f>VLOOKUP(G878,#REF!,6,0)</f>
        <v>#REF!</v>
      </c>
      <c r="Z878">
        <f>SUMPRODUCT((B878='[2]各校各专业人数 （防止重复'!$D:$D)*(G878='[2]各校各专业人数 （防止重复'!$G:$G))</f>
        <v>1</v>
      </c>
    </row>
    <row r="879" spans="1:26">
      <c r="A879">
        <f t="shared" si="124"/>
        <v>874</v>
      </c>
      <c r="B879" s="19" t="s">
        <v>534</v>
      </c>
      <c r="C879" s="19" t="s">
        <v>535</v>
      </c>
      <c r="D879" s="19" t="s">
        <v>32</v>
      </c>
      <c r="E879" s="19">
        <v>15</v>
      </c>
      <c r="F879" s="230" t="s">
        <v>74</v>
      </c>
      <c r="G879" s="48" t="s">
        <v>75</v>
      </c>
      <c r="H879" s="105"/>
      <c r="I879" s="109" t="s">
        <v>67</v>
      </c>
      <c r="J879" s="109">
        <v>3</v>
      </c>
      <c r="K879" s="229">
        <v>12900</v>
      </c>
      <c r="L879" s="91" t="s">
        <v>68</v>
      </c>
      <c r="M879" s="19"/>
      <c r="R879">
        <v>35</v>
      </c>
      <c r="S879" t="s">
        <v>538</v>
      </c>
      <c r="T879" t="str">
        <f t="shared" si="122"/>
        <v>0301</v>
      </c>
      <c r="U879" t="e">
        <f>IF((G879=VLOOKUP(T879,#REF!,2,0)),1,0)</f>
        <v>#REF!</v>
      </c>
      <c r="V879">
        <f>SUMPRODUCT((B879=[1]Sheet1!$B:$B)*(G879=[1]Sheet1!$G:$G))</f>
        <v>1</v>
      </c>
      <c r="W879" t="e">
        <f>VLOOKUP(G879,#REF!,4,0)</f>
        <v>#REF!</v>
      </c>
      <c r="X879" t="e">
        <f>VLOOKUP(G879,#REF!,5,0)</f>
        <v>#REF!</v>
      </c>
      <c r="Y879" t="e">
        <f>VLOOKUP(G879,#REF!,6,0)</f>
        <v>#REF!</v>
      </c>
      <c r="Z879">
        <f>SUMPRODUCT((B879='[2]各校各专业人数 （防止重复'!$D:$D)*(G879='[2]各校各专业人数 （防止重复'!$G:$G))</f>
        <v>1</v>
      </c>
    </row>
    <row r="880" spans="1:26">
      <c r="A880">
        <f t="shared" si="124"/>
        <v>875</v>
      </c>
      <c r="B880" s="19" t="s">
        <v>534</v>
      </c>
      <c r="C880" s="19" t="s">
        <v>535</v>
      </c>
      <c r="D880" s="19" t="s">
        <v>32</v>
      </c>
      <c r="E880" s="19">
        <v>16</v>
      </c>
      <c r="F880" s="230" t="s">
        <v>96</v>
      </c>
      <c r="G880" s="48" t="s">
        <v>60</v>
      </c>
      <c r="H880" s="105"/>
      <c r="I880" s="109" t="s">
        <v>67</v>
      </c>
      <c r="J880" s="109">
        <v>3</v>
      </c>
      <c r="K880" s="229">
        <v>9800</v>
      </c>
      <c r="L880" s="91" t="s">
        <v>68</v>
      </c>
      <c r="M880" s="19"/>
      <c r="O880">
        <v>70</v>
      </c>
      <c r="P880">
        <v>70</v>
      </c>
      <c r="R880">
        <v>100</v>
      </c>
      <c r="T880" t="str">
        <f t="shared" si="122"/>
        <v>0603</v>
      </c>
      <c r="U880" t="e">
        <f>IF((G880=VLOOKUP(T880,#REF!,2,0)),1,0)</f>
        <v>#REF!</v>
      </c>
      <c r="V880">
        <f>SUMPRODUCT((B880=[1]Sheet1!$B:$B)*(G880=[1]Sheet1!$G:$G))</f>
        <v>2</v>
      </c>
      <c r="W880" t="e">
        <f>VLOOKUP(G880,#REF!,4,0)</f>
        <v>#REF!</v>
      </c>
      <c r="X880" t="e">
        <f>VLOOKUP(G880,#REF!,5,0)</f>
        <v>#REF!</v>
      </c>
      <c r="Y880" t="e">
        <f>VLOOKUP(G880,#REF!,6,0)</f>
        <v>#REF!</v>
      </c>
      <c r="Z880">
        <f>SUMPRODUCT((B880='[2]各校各专业人数 （防止重复'!$D:$D)*(G880='[2]各校各专业人数 （防止重复'!$G:$G))</f>
        <v>1</v>
      </c>
    </row>
    <row r="881" spans="1:26">
      <c r="A881">
        <f t="shared" si="124"/>
        <v>876</v>
      </c>
      <c r="B881" s="19" t="s">
        <v>534</v>
      </c>
      <c r="C881" s="19" t="s">
        <v>535</v>
      </c>
      <c r="D881" s="19" t="s">
        <v>32</v>
      </c>
      <c r="E881" s="19">
        <v>16</v>
      </c>
      <c r="F881" s="230" t="s">
        <v>96</v>
      </c>
      <c r="G881" s="48" t="s">
        <v>60</v>
      </c>
      <c r="H881" s="105"/>
      <c r="I881" s="109" t="s">
        <v>67</v>
      </c>
      <c r="J881" s="109">
        <v>3</v>
      </c>
      <c r="K881" s="229">
        <v>19800</v>
      </c>
      <c r="L881" s="91" t="s">
        <v>68</v>
      </c>
      <c r="M881" s="19"/>
      <c r="N881">
        <v>16</v>
      </c>
      <c r="O881">
        <v>13</v>
      </c>
      <c r="P881">
        <v>29</v>
      </c>
      <c r="R881">
        <v>80</v>
      </c>
      <c r="S881" t="s">
        <v>538</v>
      </c>
      <c r="T881" t="str">
        <f t="shared" si="122"/>
        <v>0603</v>
      </c>
      <c r="U881" t="e">
        <f>IF((G881=VLOOKUP(T881,#REF!,2,0)),1,0)</f>
        <v>#REF!</v>
      </c>
      <c r="V881">
        <f>SUMPRODUCT((B881=[1]Sheet1!$B:$B)*(G881=[1]Sheet1!$G:$G))</f>
        <v>2</v>
      </c>
      <c r="W881" t="e">
        <f>VLOOKUP(G881,#REF!,4,0)</f>
        <v>#REF!</v>
      </c>
      <c r="X881" t="e">
        <f>VLOOKUP(G881,#REF!,5,0)</f>
        <v>#REF!</v>
      </c>
      <c r="Y881" t="e">
        <f>VLOOKUP(G881,#REF!,6,0)</f>
        <v>#REF!</v>
      </c>
      <c r="Z881">
        <f>SUMPRODUCT((B881='[2]各校各专业人数 （防止重复'!$D:$D)*(G881='[2]各校各专业人数 （防止重复'!$G:$G))</f>
        <v>1</v>
      </c>
    </row>
    <row r="882" spans="1:26">
      <c r="A882">
        <f t="shared" si="124"/>
        <v>877</v>
      </c>
      <c r="B882" s="19" t="s">
        <v>534</v>
      </c>
      <c r="C882" s="19" t="s">
        <v>535</v>
      </c>
      <c r="D882" s="19" t="s">
        <v>32</v>
      </c>
      <c r="E882" s="19">
        <v>17</v>
      </c>
      <c r="F882" s="230" t="s">
        <v>103</v>
      </c>
      <c r="G882" s="48" t="s">
        <v>104</v>
      </c>
      <c r="H882" s="105"/>
      <c r="I882" s="109" t="s">
        <v>67</v>
      </c>
      <c r="J882" s="109">
        <v>3</v>
      </c>
      <c r="K882" s="229">
        <v>9800</v>
      </c>
      <c r="L882" s="91" t="s">
        <v>68</v>
      </c>
      <c r="M882" s="19"/>
      <c r="O882">
        <v>74</v>
      </c>
      <c r="P882">
        <v>74</v>
      </c>
      <c r="R882">
        <v>90</v>
      </c>
      <c r="T882" t="str">
        <f t="shared" si="122"/>
        <v>1401</v>
      </c>
      <c r="U882" t="e">
        <f>IF((G882=VLOOKUP(T882,#REF!,2,0)),1,0)</f>
        <v>#REF!</v>
      </c>
      <c r="V882">
        <f>SUMPRODUCT((B882=[1]Sheet1!$B:$B)*(G882=[1]Sheet1!$G:$G))</f>
        <v>2</v>
      </c>
      <c r="W882" t="e">
        <f>VLOOKUP(G882,#REF!,4,0)</f>
        <v>#REF!</v>
      </c>
      <c r="X882" t="e">
        <f>VLOOKUP(G882,#REF!,5,0)</f>
        <v>#REF!</v>
      </c>
      <c r="Y882" t="e">
        <f>VLOOKUP(G882,#REF!,6,0)</f>
        <v>#REF!</v>
      </c>
      <c r="Z882">
        <f>SUMPRODUCT((B882='[2]各校各专业人数 （防止重复'!$D:$D)*(G882='[2]各校各专业人数 （防止重复'!$G:$G))</f>
        <v>1</v>
      </c>
    </row>
    <row r="883" spans="1:26">
      <c r="A883">
        <f t="shared" si="124"/>
        <v>878</v>
      </c>
      <c r="B883" s="19" t="s">
        <v>534</v>
      </c>
      <c r="C883" s="19" t="s">
        <v>535</v>
      </c>
      <c r="D883" s="19" t="s">
        <v>32</v>
      </c>
      <c r="E883" s="19">
        <v>17</v>
      </c>
      <c r="F883" s="230" t="s">
        <v>103</v>
      </c>
      <c r="G883" s="48" t="s">
        <v>104</v>
      </c>
      <c r="H883" s="105"/>
      <c r="I883" s="109" t="s">
        <v>67</v>
      </c>
      <c r="J883" s="109">
        <v>3</v>
      </c>
      <c r="K883" s="229">
        <v>19800</v>
      </c>
      <c r="L883" s="91" t="s">
        <v>68</v>
      </c>
      <c r="M883" s="19"/>
      <c r="R883">
        <v>90</v>
      </c>
      <c r="S883" t="s">
        <v>538</v>
      </c>
      <c r="T883" t="str">
        <f t="shared" si="122"/>
        <v>1401</v>
      </c>
      <c r="U883" t="e">
        <f>IF((G883=VLOOKUP(T883,#REF!,2,0)),1,0)</f>
        <v>#REF!</v>
      </c>
      <c r="V883">
        <f>SUMPRODUCT((B883=[1]Sheet1!$B:$B)*(G883=[1]Sheet1!$G:$G))</f>
        <v>2</v>
      </c>
      <c r="W883" t="e">
        <f>VLOOKUP(G883,#REF!,4,0)</f>
        <v>#REF!</v>
      </c>
      <c r="X883" t="e">
        <f>VLOOKUP(G883,#REF!,5,0)</f>
        <v>#REF!</v>
      </c>
      <c r="Y883" t="e">
        <f>VLOOKUP(G883,#REF!,6,0)</f>
        <v>#REF!</v>
      </c>
      <c r="Z883">
        <f>SUMPRODUCT((B883='[2]各校各专业人数 （防止重复'!$D:$D)*(G883='[2]各校各专业人数 （防止重复'!$G:$G))</f>
        <v>1</v>
      </c>
    </row>
    <row r="884" spans="1:26">
      <c r="A884">
        <f t="shared" si="124"/>
        <v>879</v>
      </c>
      <c r="B884" s="19" t="s">
        <v>534</v>
      </c>
      <c r="C884" s="19" t="s">
        <v>535</v>
      </c>
      <c r="D884" s="19" t="s">
        <v>32</v>
      </c>
      <c r="E884" s="19">
        <v>18</v>
      </c>
      <c r="F884" s="230" t="s">
        <v>76</v>
      </c>
      <c r="G884" s="48" t="s">
        <v>77</v>
      </c>
      <c r="H884" s="105"/>
      <c r="I884" s="109" t="s">
        <v>67</v>
      </c>
      <c r="J884" s="109">
        <v>3</v>
      </c>
      <c r="K884" s="229">
        <v>9800</v>
      </c>
      <c r="L884" s="91" t="s">
        <v>68</v>
      </c>
      <c r="M884" s="19"/>
      <c r="O884">
        <v>74</v>
      </c>
      <c r="P884">
        <v>74</v>
      </c>
      <c r="R884">
        <v>45</v>
      </c>
      <c r="T884" t="str">
        <f t="shared" si="122"/>
        <v>0303</v>
      </c>
      <c r="U884" t="e">
        <f>IF((G884=VLOOKUP(T884,#REF!,2,0)),1,0)</f>
        <v>#REF!</v>
      </c>
      <c r="V884">
        <f>SUMPRODUCT((B884=[1]Sheet1!$B:$B)*(G884=[1]Sheet1!$G:$G))</f>
        <v>2</v>
      </c>
      <c r="W884" t="e">
        <f>VLOOKUP(G884,#REF!,4,0)</f>
        <v>#REF!</v>
      </c>
      <c r="X884" t="e">
        <f>VLOOKUP(G884,#REF!,5,0)</f>
        <v>#REF!</v>
      </c>
      <c r="Y884" t="e">
        <f>VLOOKUP(G884,#REF!,6,0)</f>
        <v>#REF!</v>
      </c>
      <c r="Z884">
        <f>SUMPRODUCT((B884='[2]各校各专业人数 （防止重复'!$D:$D)*(G884='[2]各校各专业人数 （防止重复'!$G:$G))</f>
        <v>1</v>
      </c>
    </row>
    <row r="885" spans="1:26">
      <c r="A885">
        <f t="shared" si="124"/>
        <v>880</v>
      </c>
      <c r="B885" s="19" t="s">
        <v>534</v>
      </c>
      <c r="C885" s="19" t="s">
        <v>535</v>
      </c>
      <c r="D885" s="19" t="s">
        <v>32</v>
      </c>
      <c r="E885" s="19">
        <v>18</v>
      </c>
      <c r="F885" s="230" t="s">
        <v>76</v>
      </c>
      <c r="G885" s="48" t="s">
        <v>77</v>
      </c>
      <c r="H885" s="105"/>
      <c r="I885" s="109" t="s">
        <v>67</v>
      </c>
      <c r="J885" s="109">
        <v>3</v>
      </c>
      <c r="K885" s="229">
        <v>19800</v>
      </c>
      <c r="L885" s="91" t="s">
        <v>68</v>
      </c>
      <c r="M885" s="19"/>
      <c r="N885">
        <v>39</v>
      </c>
      <c r="O885">
        <v>8</v>
      </c>
      <c r="P885">
        <v>47</v>
      </c>
      <c r="R885">
        <v>35</v>
      </c>
      <c r="S885" t="s">
        <v>538</v>
      </c>
      <c r="T885" t="str">
        <f t="shared" si="122"/>
        <v>0303</v>
      </c>
      <c r="U885" t="e">
        <f>IF((G885=VLOOKUP(T885,#REF!,2,0)),1,0)</f>
        <v>#REF!</v>
      </c>
      <c r="V885">
        <f>SUMPRODUCT((B885=[1]Sheet1!$B:$B)*(G885=[1]Sheet1!$G:$G))</f>
        <v>2</v>
      </c>
      <c r="W885" t="e">
        <f>VLOOKUP(G885,#REF!,4,0)</f>
        <v>#REF!</v>
      </c>
      <c r="X885" t="e">
        <f>VLOOKUP(G885,#REF!,5,0)</f>
        <v>#REF!</v>
      </c>
      <c r="Y885" t="e">
        <f>VLOOKUP(G885,#REF!,6,0)</f>
        <v>#REF!</v>
      </c>
      <c r="Z885">
        <f>SUMPRODUCT((B885='[2]各校各专业人数 （防止重复'!$D:$D)*(G885='[2]各校各专业人数 （防止重复'!$G:$G))</f>
        <v>1</v>
      </c>
    </row>
    <row r="886" ht="42.75" spans="1:26">
      <c r="A886">
        <f t="shared" si="124"/>
        <v>881</v>
      </c>
      <c r="B886" s="328" t="s">
        <v>539</v>
      </c>
      <c r="C886" s="184" t="s">
        <v>540</v>
      </c>
      <c r="D886" s="184" t="s">
        <v>32</v>
      </c>
      <c r="E886" s="184">
        <v>1</v>
      </c>
      <c r="F886" s="266" t="s">
        <v>376</v>
      </c>
      <c r="G886" s="267" t="s">
        <v>56</v>
      </c>
      <c r="H886" s="184" t="s">
        <v>541</v>
      </c>
      <c r="I886" s="230" t="s">
        <v>35</v>
      </c>
      <c r="J886" s="184">
        <v>3</v>
      </c>
      <c r="K886" s="184" t="s">
        <v>36</v>
      </c>
      <c r="L886" s="106" t="s">
        <v>46</v>
      </c>
      <c r="M886" s="274">
        <v>0</v>
      </c>
      <c r="N886" s="274">
        <v>0</v>
      </c>
      <c r="O886" s="274">
        <v>0</v>
      </c>
      <c r="P886" s="195">
        <v>0</v>
      </c>
      <c r="Q886" s="195">
        <v>0</v>
      </c>
      <c r="R886" s="195">
        <v>20</v>
      </c>
      <c r="S886" s="274" t="s">
        <v>155</v>
      </c>
      <c r="T886" t="str">
        <f t="shared" si="122"/>
        <v>0403</v>
      </c>
      <c r="U886" t="e">
        <f>IF((G886=VLOOKUP(T886,#REF!,2,0)),1,0)</f>
        <v>#REF!</v>
      </c>
      <c r="V886">
        <f>SUMPRODUCT((B886=[1]Sheet1!$B:$B)*(G886=[1]Sheet1!$G:$G))</f>
        <v>1</v>
      </c>
      <c r="W886" t="e">
        <f>VLOOKUP(G886,#REF!,4,0)</f>
        <v>#REF!</v>
      </c>
      <c r="X886" t="e">
        <f>VLOOKUP(G886,#REF!,5,0)</f>
        <v>#REF!</v>
      </c>
      <c r="Y886" t="e">
        <f>VLOOKUP(G886,#REF!,6,0)</f>
        <v>#REF!</v>
      </c>
      <c r="Z886">
        <f>SUMPRODUCT((B886='[2]各校各专业人数 （防止重复'!$D:$D)*(G886='[2]各校各专业人数 （防止重复'!$G:$G))</f>
        <v>1</v>
      </c>
    </row>
    <row r="887" ht="42.75" spans="1:26">
      <c r="A887">
        <f t="shared" ref="A887:A896" si="125">ROW()-5</f>
        <v>882</v>
      </c>
      <c r="B887" s="328" t="s">
        <v>539</v>
      </c>
      <c r="C887" s="184" t="s">
        <v>540</v>
      </c>
      <c r="D887" s="184" t="s">
        <v>32</v>
      </c>
      <c r="E887" s="184">
        <v>2</v>
      </c>
      <c r="F887" s="266" t="s">
        <v>376</v>
      </c>
      <c r="G887" s="267" t="s">
        <v>56</v>
      </c>
      <c r="H887" s="184" t="s">
        <v>542</v>
      </c>
      <c r="I887" s="230" t="s">
        <v>35</v>
      </c>
      <c r="J887" s="184">
        <v>3</v>
      </c>
      <c r="K887" s="184" t="s">
        <v>36</v>
      </c>
      <c r="L887" s="106" t="s">
        <v>46</v>
      </c>
      <c r="M887" s="274">
        <v>0</v>
      </c>
      <c r="N887" s="274">
        <v>0</v>
      </c>
      <c r="O887" s="274">
        <v>0</v>
      </c>
      <c r="P887" s="195">
        <v>0</v>
      </c>
      <c r="Q887" s="195">
        <v>0</v>
      </c>
      <c r="R887" s="195">
        <v>20</v>
      </c>
      <c r="S887" s="274" t="s">
        <v>155</v>
      </c>
      <c r="T887" t="str">
        <f t="shared" ref="T886:T912" si="126">MID(F887,1,4)</f>
        <v>0403</v>
      </c>
      <c r="U887" t="e">
        <f>IF((G887=VLOOKUP(T887,#REF!,2,0)),1,0)</f>
        <v>#REF!</v>
      </c>
      <c r="V887">
        <f>SUMPRODUCT((B887=[1]Sheet1!$B:$B)*(G887=[1]Sheet1!$G:$G))</f>
        <v>1</v>
      </c>
      <c r="W887" t="e">
        <f>VLOOKUP(G887,#REF!,4,0)</f>
        <v>#REF!</v>
      </c>
      <c r="X887" t="e">
        <f>VLOOKUP(G887,#REF!,5,0)</f>
        <v>#REF!</v>
      </c>
      <c r="Y887" t="e">
        <f>VLOOKUP(G887,#REF!,6,0)</f>
        <v>#REF!</v>
      </c>
      <c r="Z887">
        <f>SUMPRODUCT((B887='[2]各校各专业人数 （防止重复'!$D:$D)*(G887='[2]各校各专业人数 （防止重复'!$G:$G))</f>
        <v>1</v>
      </c>
    </row>
    <row r="888" ht="24" spans="1:26">
      <c r="A888">
        <f t="shared" si="125"/>
        <v>883</v>
      </c>
      <c r="B888" s="328" t="s">
        <v>539</v>
      </c>
      <c r="C888" s="184" t="s">
        <v>540</v>
      </c>
      <c r="D888" s="184" t="s">
        <v>32</v>
      </c>
      <c r="E888" s="184">
        <v>3</v>
      </c>
      <c r="F888" s="268" t="s">
        <v>289</v>
      </c>
      <c r="G888" s="269" t="s">
        <v>85</v>
      </c>
      <c r="H888" s="184"/>
      <c r="I888" s="230" t="s">
        <v>45</v>
      </c>
      <c r="J888" s="273">
        <v>2</v>
      </c>
      <c r="K888" s="184" t="s">
        <v>36</v>
      </c>
      <c r="L888" s="91" t="s">
        <v>46</v>
      </c>
      <c r="M888" s="274">
        <v>0</v>
      </c>
      <c r="N888" s="274">
        <v>0</v>
      </c>
      <c r="O888" s="274">
        <v>0</v>
      </c>
      <c r="P888" s="195">
        <v>0</v>
      </c>
      <c r="Q888" s="195">
        <v>0</v>
      </c>
      <c r="R888" s="195">
        <v>20</v>
      </c>
      <c r="S888" s="274" t="s">
        <v>155</v>
      </c>
      <c r="T888" t="str">
        <f t="shared" si="126"/>
        <v>0439</v>
      </c>
      <c r="U888" t="e">
        <f>IF((G888=VLOOKUP(T888,#REF!,2,0)),1,0)</f>
        <v>#REF!</v>
      </c>
      <c r="V888">
        <f>SUMPRODUCT((B888=[1]Sheet1!$B:$B)*(G888=[1]Sheet1!$G:$G))</f>
        <v>1</v>
      </c>
      <c r="W888" t="e">
        <f>VLOOKUP(G888,#REF!,4,0)</f>
        <v>#REF!</v>
      </c>
      <c r="X888" t="e">
        <f>VLOOKUP(G888,#REF!,5,0)</f>
        <v>#REF!</v>
      </c>
      <c r="Y888" t="e">
        <f>VLOOKUP(G888,#REF!,6,0)</f>
        <v>#REF!</v>
      </c>
      <c r="Z888">
        <f>SUMPRODUCT((B888='[2]各校各专业人数 （防止重复'!$D:$D)*(G888='[2]各校各专业人数 （防止重复'!$G:$G))</f>
        <v>1</v>
      </c>
    </row>
    <row r="889" spans="1:26">
      <c r="A889">
        <f t="shared" si="125"/>
        <v>884</v>
      </c>
      <c r="B889" s="328" t="s">
        <v>539</v>
      </c>
      <c r="C889" s="184" t="s">
        <v>540</v>
      </c>
      <c r="D889" s="265" t="s">
        <v>32</v>
      </c>
      <c r="E889" s="265">
        <v>4</v>
      </c>
      <c r="F889" s="270" t="s">
        <v>114</v>
      </c>
      <c r="G889" s="271" t="s">
        <v>87</v>
      </c>
      <c r="H889" s="265"/>
      <c r="I889" s="262" t="s">
        <v>45</v>
      </c>
      <c r="J889" s="265">
        <v>3</v>
      </c>
      <c r="K889" s="265" t="s">
        <v>36</v>
      </c>
      <c r="L889" s="91" t="s">
        <v>110</v>
      </c>
      <c r="M889" s="275">
        <v>0</v>
      </c>
      <c r="N889" s="275">
        <v>0</v>
      </c>
      <c r="O889" s="275">
        <v>0</v>
      </c>
      <c r="P889" s="276">
        <v>0</v>
      </c>
      <c r="Q889" s="276">
        <v>0</v>
      </c>
      <c r="R889" s="276">
        <v>20</v>
      </c>
      <c r="S889" s="275" t="s">
        <v>155</v>
      </c>
      <c r="T889" t="str">
        <f t="shared" si="126"/>
        <v>0501</v>
      </c>
      <c r="U889" t="e">
        <f>IF((G889=VLOOKUP(T889,#REF!,2,0)),1,0)</f>
        <v>#REF!</v>
      </c>
      <c r="V889">
        <f>SUMPRODUCT((B889=[1]Sheet1!$B:$B)*(G889=[1]Sheet1!$G:$G))</f>
        <v>1</v>
      </c>
      <c r="W889" t="e">
        <f>VLOOKUP(G889,#REF!,4,0)</f>
        <v>#REF!</v>
      </c>
      <c r="X889" t="e">
        <f>VLOOKUP(G889,#REF!,5,0)</f>
        <v>#REF!</v>
      </c>
      <c r="Y889" t="e">
        <f>VLOOKUP(G889,#REF!,6,0)</f>
        <v>#REF!</v>
      </c>
      <c r="Z889">
        <f>SUMPRODUCT((B889='[2]各校各专业人数 （防止重复'!$D:$D)*(G889='[2]各校各专业人数 （防止重复'!$G:$G))</f>
        <v>1</v>
      </c>
    </row>
    <row r="890" spans="1:26">
      <c r="A890">
        <f t="shared" si="125"/>
        <v>885</v>
      </c>
      <c r="B890" s="328" t="s">
        <v>539</v>
      </c>
      <c r="C890" s="184" t="s">
        <v>540</v>
      </c>
      <c r="D890" s="184" t="s">
        <v>32</v>
      </c>
      <c r="E890" s="184">
        <v>5</v>
      </c>
      <c r="F890" s="266" t="s">
        <v>306</v>
      </c>
      <c r="G890" s="269" t="s">
        <v>300</v>
      </c>
      <c r="H890" s="184"/>
      <c r="I890" s="230" t="s">
        <v>67</v>
      </c>
      <c r="J890" s="184">
        <v>3</v>
      </c>
      <c r="K890" s="184" t="s">
        <v>36</v>
      </c>
      <c r="L890" s="91" t="s">
        <v>68</v>
      </c>
      <c r="M890" s="274">
        <v>0</v>
      </c>
      <c r="N890" s="274">
        <v>0</v>
      </c>
      <c r="O890" s="274">
        <v>0</v>
      </c>
      <c r="P890" s="195">
        <v>0</v>
      </c>
      <c r="Q890" s="195">
        <v>0</v>
      </c>
      <c r="R890" s="195">
        <v>80</v>
      </c>
      <c r="S890" s="274" t="s">
        <v>155</v>
      </c>
      <c r="T890" t="str">
        <f t="shared" si="126"/>
        <v>0502</v>
      </c>
      <c r="U890" t="e">
        <f>IF((G890=VLOOKUP(T890,#REF!,2,0)),1,0)</f>
        <v>#REF!</v>
      </c>
      <c r="V890">
        <f>SUMPRODUCT((B890=[1]Sheet1!$B:$B)*(G890=[1]Sheet1!$G:$G))</f>
        <v>0</v>
      </c>
      <c r="W890" t="e">
        <f>VLOOKUP(G890,#REF!,4,0)</f>
        <v>#REF!</v>
      </c>
      <c r="X890" t="e">
        <f>VLOOKUP(G890,#REF!,5,0)</f>
        <v>#REF!</v>
      </c>
      <c r="Y890" t="e">
        <f>VLOOKUP(G890,#REF!,6,0)</f>
        <v>#REF!</v>
      </c>
      <c r="Z890">
        <f>SUMPRODUCT((B890='[2]各校各专业人数 （防止重复'!$D:$D)*(G890='[2]各校各专业人数 （防止重复'!$G:$G))</f>
        <v>0</v>
      </c>
    </row>
    <row r="891" spans="1:26">
      <c r="A891">
        <f t="shared" si="125"/>
        <v>886</v>
      </c>
      <c r="B891" s="328" t="s">
        <v>539</v>
      </c>
      <c r="C891" s="184" t="s">
        <v>540</v>
      </c>
      <c r="D891" s="184" t="s">
        <v>32</v>
      </c>
      <c r="E891" s="184">
        <v>6</v>
      </c>
      <c r="F891" s="266" t="s">
        <v>189</v>
      </c>
      <c r="G891" s="269" t="s">
        <v>173</v>
      </c>
      <c r="H891" s="184"/>
      <c r="I891" s="230" t="s">
        <v>67</v>
      </c>
      <c r="J891" s="184">
        <v>3</v>
      </c>
      <c r="K891" s="184" t="s">
        <v>36</v>
      </c>
      <c r="L891" s="91" t="s">
        <v>68</v>
      </c>
      <c r="M891" s="274">
        <v>0</v>
      </c>
      <c r="N891" s="274">
        <v>0</v>
      </c>
      <c r="O891" s="274">
        <v>0</v>
      </c>
      <c r="P891" s="195">
        <v>0</v>
      </c>
      <c r="Q891" s="195">
        <v>0</v>
      </c>
      <c r="R891" s="195">
        <v>70</v>
      </c>
      <c r="S891" s="274" t="s">
        <v>155</v>
      </c>
      <c r="T891" t="str">
        <f t="shared" si="126"/>
        <v>0308</v>
      </c>
      <c r="U891" t="e">
        <f>IF((G891=VLOOKUP(T891,#REF!,2,0)),1,0)</f>
        <v>#REF!</v>
      </c>
      <c r="V891">
        <f>SUMPRODUCT((B891=[1]Sheet1!$B:$B)*(G891=[1]Sheet1!$G:$G))</f>
        <v>0</v>
      </c>
      <c r="W891" t="e">
        <f>VLOOKUP(G891,#REF!,4,0)</f>
        <v>#REF!</v>
      </c>
      <c r="X891" t="e">
        <f>VLOOKUP(G891,#REF!,5,0)</f>
        <v>#REF!</v>
      </c>
      <c r="Y891" t="e">
        <f>VLOOKUP(G891,#REF!,6,0)</f>
        <v>#REF!</v>
      </c>
      <c r="Z891">
        <f>SUMPRODUCT((B891='[2]各校各专业人数 （防止重复'!$D:$D)*(G891='[2]各校各专业人数 （防止重复'!$G:$G))</f>
        <v>0</v>
      </c>
    </row>
    <row r="892" spans="1:26">
      <c r="A892">
        <f t="shared" si="125"/>
        <v>887</v>
      </c>
      <c r="B892" s="328" t="s">
        <v>539</v>
      </c>
      <c r="C892" s="184" t="s">
        <v>540</v>
      </c>
      <c r="D892" s="184" t="s">
        <v>32</v>
      </c>
      <c r="E892" s="184">
        <v>7</v>
      </c>
      <c r="F892" s="266" t="s">
        <v>124</v>
      </c>
      <c r="G892" s="269" t="s">
        <v>83</v>
      </c>
      <c r="H892" s="184"/>
      <c r="I892" s="230" t="s">
        <v>45</v>
      </c>
      <c r="J892" s="184">
        <v>3</v>
      </c>
      <c r="K892" s="184" t="s">
        <v>36</v>
      </c>
      <c r="L892" s="91" t="s">
        <v>110</v>
      </c>
      <c r="M892" s="274">
        <v>0</v>
      </c>
      <c r="N892" s="274">
        <v>0</v>
      </c>
      <c r="O892" s="274">
        <v>0</v>
      </c>
      <c r="P892" s="195">
        <v>0</v>
      </c>
      <c r="Q892" s="195">
        <v>0</v>
      </c>
      <c r="R892" s="195">
        <v>20</v>
      </c>
      <c r="S892" s="274"/>
      <c r="T892" t="str">
        <f t="shared" si="126"/>
        <v>0435</v>
      </c>
      <c r="U892" t="e">
        <f>IF((G892=VLOOKUP(T892,#REF!,2,0)),1,0)</f>
        <v>#REF!</v>
      </c>
      <c r="V892">
        <f>SUMPRODUCT((B892=[1]Sheet1!$B:$B)*(G892=[1]Sheet1!$G:$G))</f>
        <v>2</v>
      </c>
      <c r="W892" t="e">
        <f>VLOOKUP(G892,#REF!,4,0)</f>
        <v>#REF!</v>
      </c>
      <c r="X892" t="e">
        <f>VLOOKUP(G892,#REF!,5,0)</f>
        <v>#REF!</v>
      </c>
      <c r="Y892" t="e">
        <f>VLOOKUP(G892,#REF!,6,0)</f>
        <v>#REF!</v>
      </c>
      <c r="Z892">
        <f>SUMPRODUCT((B892='[2]各校各专业人数 （防止重复'!$D:$D)*(G892='[2]各校各专业人数 （防止重复'!$G:$G))</f>
        <v>1</v>
      </c>
    </row>
    <row r="893" spans="1:26">
      <c r="A893">
        <f t="shared" si="125"/>
        <v>888</v>
      </c>
      <c r="B893" s="328" t="s">
        <v>539</v>
      </c>
      <c r="C893" s="184" t="s">
        <v>540</v>
      </c>
      <c r="D893" s="184" t="s">
        <v>32</v>
      </c>
      <c r="E893" s="184">
        <v>8</v>
      </c>
      <c r="F893" s="266" t="s">
        <v>59</v>
      </c>
      <c r="G893" s="269" t="s">
        <v>60</v>
      </c>
      <c r="H893" s="184"/>
      <c r="I893" s="230" t="s">
        <v>45</v>
      </c>
      <c r="J893" s="184">
        <v>3</v>
      </c>
      <c r="K893" s="184" t="s">
        <v>36</v>
      </c>
      <c r="L893" s="91" t="s">
        <v>110</v>
      </c>
      <c r="M893" s="274">
        <v>0</v>
      </c>
      <c r="N893" s="274">
        <v>0</v>
      </c>
      <c r="O893" s="274">
        <v>0</v>
      </c>
      <c r="P893" s="195">
        <v>0</v>
      </c>
      <c r="Q893" s="195">
        <v>0</v>
      </c>
      <c r="R893" s="195">
        <v>20</v>
      </c>
      <c r="S893" s="274"/>
      <c r="T893" t="str">
        <f t="shared" si="126"/>
        <v>0603</v>
      </c>
      <c r="U893" t="e">
        <f>IF((G893=VLOOKUP(T893,#REF!,2,0)),1,0)</f>
        <v>#REF!</v>
      </c>
      <c r="V893">
        <f>SUMPRODUCT((B893=[1]Sheet1!$B:$B)*(G893=[1]Sheet1!$G:$G))</f>
        <v>2</v>
      </c>
      <c r="W893" t="e">
        <f>VLOOKUP(G893,#REF!,4,0)</f>
        <v>#REF!</v>
      </c>
      <c r="X893" t="e">
        <f>VLOOKUP(G893,#REF!,5,0)</f>
        <v>#REF!</v>
      </c>
      <c r="Y893" t="e">
        <f>VLOOKUP(G893,#REF!,6,0)</f>
        <v>#REF!</v>
      </c>
      <c r="Z893">
        <f>SUMPRODUCT((B893='[2]各校各专业人数 （防止重复'!$D:$D)*(G893='[2]各校各专业人数 （防止重复'!$G:$G))</f>
        <v>1</v>
      </c>
    </row>
    <row r="894" ht="25.5" spans="1:26">
      <c r="A894">
        <f t="shared" si="125"/>
        <v>889</v>
      </c>
      <c r="B894" s="328" t="s">
        <v>539</v>
      </c>
      <c r="C894" s="184" t="s">
        <v>540</v>
      </c>
      <c r="D894" s="184" t="s">
        <v>32</v>
      </c>
      <c r="E894" s="184">
        <v>9</v>
      </c>
      <c r="F894" s="266" t="s">
        <v>375</v>
      </c>
      <c r="G894" s="269" t="s">
        <v>303</v>
      </c>
      <c r="H894" s="269"/>
      <c r="I894" s="230" t="s">
        <v>35</v>
      </c>
      <c r="J894" s="184">
        <v>3</v>
      </c>
      <c r="K894" s="184" t="s">
        <v>36</v>
      </c>
      <c r="L894" s="106" t="s">
        <v>46</v>
      </c>
      <c r="M894" s="274">
        <v>0</v>
      </c>
      <c r="N894" s="274">
        <v>22</v>
      </c>
      <c r="O894" s="274">
        <v>18</v>
      </c>
      <c r="P894" s="274">
        <v>36</v>
      </c>
      <c r="Q894" s="274">
        <v>0</v>
      </c>
      <c r="R894" s="274">
        <v>40</v>
      </c>
      <c r="S894" s="277"/>
      <c r="T894" t="str">
        <f t="shared" si="126"/>
        <v>0116</v>
      </c>
      <c r="U894" t="e">
        <f>IF((G894=VLOOKUP(T894,#REF!,2,0)),1,0)</f>
        <v>#REF!</v>
      </c>
      <c r="V894">
        <f>SUMPRODUCT((B894=[1]Sheet1!$B:$B)*(G894=[1]Sheet1!$G:$G))</f>
        <v>2</v>
      </c>
      <c r="W894" t="e">
        <f>VLOOKUP(G894,#REF!,4,0)</f>
        <v>#REF!</v>
      </c>
      <c r="X894" t="e">
        <f>VLOOKUP(G894,#REF!,5,0)</f>
        <v>#REF!</v>
      </c>
      <c r="Y894" t="e">
        <f>VLOOKUP(G894,#REF!,6,0)</f>
        <v>#REF!</v>
      </c>
      <c r="Z894">
        <f>SUMPRODUCT((B894='[2]各校各专业人数 （防止重复'!$D:$D)*(G894='[2]各校各专业人数 （防止重复'!$G:$G))</f>
        <v>1</v>
      </c>
    </row>
    <row r="895" ht="25.5" spans="1:26">
      <c r="A895">
        <f t="shared" si="125"/>
        <v>890</v>
      </c>
      <c r="B895" s="328" t="s">
        <v>539</v>
      </c>
      <c r="C895" s="184" t="s">
        <v>540</v>
      </c>
      <c r="D895" s="184" t="s">
        <v>32</v>
      </c>
      <c r="E895" s="184">
        <v>10</v>
      </c>
      <c r="F895" s="266" t="s">
        <v>233</v>
      </c>
      <c r="G895" s="269" t="s">
        <v>234</v>
      </c>
      <c r="H895" s="269"/>
      <c r="I895" s="230" t="s">
        <v>35</v>
      </c>
      <c r="J895" s="184">
        <v>3</v>
      </c>
      <c r="K895" s="184" t="s">
        <v>36</v>
      </c>
      <c r="L895" s="106" t="s">
        <v>46</v>
      </c>
      <c r="M895" s="274">
        <v>0</v>
      </c>
      <c r="N895" s="274">
        <v>26</v>
      </c>
      <c r="O895" s="274">
        <v>12</v>
      </c>
      <c r="P895" s="274">
        <v>33</v>
      </c>
      <c r="Q895" s="274">
        <v>0</v>
      </c>
      <c r="R895" s="274">
        <v>20</v>
      </c>
      <c r="S895" s="277"/>
      <c r="T895" t="str">
        <f t="shared" si="126"/>
        <v>0136</v>
      </c>
      <c r="U895" t="e">
        <f>IF((G895=VLOOKUP(T895,#REF!,2,0)),1,0)</f>
        <v>#REF!</v>
      </c>
      <c r="V895">
        <f>SUMPRODUCT((B895=[1]Sheet1!$B:$B)*(G895=[1]Sheet1!$G:$G))</f>
        <v>1</v>
      </c>
      <c r="W895" t="e">
        <f>VLOOKUP(G895,#REF!,4,0)</f>
        <v>#REF!</v>
      </c>
      <c r="X895" t="e">
        <f>VLOOKUP(G895,#REF!,5,0)</f>
        <v>#REF!</v>
      </c>
      <c r="Y895" t="e">
        <f>VLOOKUP(G895,#REF!,6,0)</f>
        <v>#REF!</v>
      </c>
      <c r="Z895">
        <f>SUMPRODUCT((B895='[2]各校各专业人数 （防止重复'!$D:$D)*(G895='[2]各校各专业人数 （防止重复'!$G:$G))</f>
        <v>1</v>
      </c>
    </row>
    <row r="896" ht="24" spans="1:26">
      <c r="A896">
        <f t="shared" si="125"/>
        <v>891</v>
      </c>
      <c r="B896" s="328" t="s">
        <v>539</v>
      </c>
      <c r="C896" s="184" t="s">
        <v>540</v>
      </c>
      <c r="D896" s="184" t="s">
        <v>32</v>
      </c>
      <c r="E896" s="184">
        <v>11</v>
      </c>
      <c r="F896" s="266" t="s">
        <v>59</v>
      </c>
      <c r="G896" s="269" t="s">
        <v>60</v>
      </c>
      <c r="H896" s="269"/>
      <c r="I896" s="230" t="s">
        <v>45</v>
      </c>
      <c r="J896" s="184">
        <v>2</v>
      </c>
      <c r="K896" s="184" t="s">
        <v>36</v>
      </c>
      <c r="L896" s="91" t="s">
        <v>46</v>
      </c>
      <c r="M896" s="274">
        <v>0</v>
      </c>
      <c r="N896" s="274">
        <v>54</v>
      </c>
      <c r="O896" s="274">
        <v>63</v>
      </c>
      <c r="P896" s="274">
        <v>107</v>
      </c>
      <c r="Q896" s="274">
        <v>48</v>
      </c>
      <c r="R896" s="274">
        <v>40</v>
      </c>
      <c r="S896" s="274"/>
      <c r="T896" t="str">
        <f t="shared" si="126"/>
        <v>0603</v>
      </c>
      <c r="U896" t="e">
        <f>IF((G896=VLOOKUP(T896,#REF!,2,0)),1,0)</f>
        <v>#REF!</v>
      </c>
      <c r="V896">
        <f>SUMPRODUCT((B896=[1]Sheet1!$B:$B)*(G896=[1]Sheet1!$G:$G))</f>
        <v>2</v>
      </c>
      <c r="W896" t="e">
        <f>VLOOKUP(G896,#REF!,4,0)</f>
        <v>#REF!</v>
      </c>
      <c r="X896" t="e">
        <f>VLOOKUP(G896,#REF!,5,0)</f>
        <v>#REF!</v>
      </c>
      <c r="Y896" t="e">
        <f>VLOOKUP(G896,#REF!,6,0)</f>
        <v>#REF!</v>
      </c>
      <c r="Z896">
        <f>SUMPRODUCT((B896='[2]各校各专业人数 （防止重复'!$D:$D)*(G896='[2]各校各专业人数 （防止重复'!$G:$G))</f>
        <v>1</v>
      </c>
    </row>
    <row r="897" spans="1:26">
      <c r="A897">
        <f t="shared" ref="A897:A906" si="127">ROW()-5</f>
        <v>892</v>
      </c>
      <c r="B897" s="328" t="s">
        <v>539</v>
      </c>
      <c r="C897" s="184" t="s">
        <v>540</v>
      </c>
      <c r="D897" s="184" t="s">
        <v>32</v>
      </c>
      <c r="E897" s="184">
        <v>12</v>
      </c>
      <c r="F897" s="266" t="s">
        <v>86</v>
      </c>
      <c r="G897" s="269" t="s">
        <v>87</v>
      </c>
      <c r="H897" s="269"/>
      <c r="I897" s="230" t="s">
        <v>67</v>
      </c>
      <c r="J897" s="184">
        <v>3</v>
      </c>
      <c r="K897" s="184" t="s">
        <v>36</v>
      </c>
      <c r="L897" s="91" t="s">
        <v>68</v>
      </c>
      <c r="M897" s="274">
        <v>0</v>
      </c>
      <c r="N897" s="274">
        <v>0</v>
      </c>
      <c r="O897" s="274">
        <v>52</v>
      </c>
      <c r="P897" s="274">
        <v>50</v>
      </c>
      <c r="Q897" s="274">
        <v>0</v>
      </c>
      <c r="R897" s="274">
        <v>130</v>
      </c>
      <c r="S897" s="287"/>
      <c r="T897" t="str">
        <f t="shared" si="126"/>
        <v>0501</v>
      </c>
      <c r="U897" t="e">
        <f>IF((G897=VLOOKUP(T897,#REF!,2,0)),1,0)</f>
        <v>#REF!</v>
      </c>
      <c r="V897">
        <f>SUMPRODUCT((B897=[1]Sheet1!$B:$B)*(G897=[1]Sheet1!$G:$G))</f>
        <v>1</v>
      </c>
      <c r="W897" t="e">
        <f>VLOOKUP(G897,#REF!,4,0)</f>
        <v>#REF!</v>
      </c>
      <c r="X897" t="e">
        <f>VLOOKUP(G897,#REF!,5,0)</f>
        <v>#REF!</v>
      </c>
      <c r="Y897" t="e">
        <f>VLOOKUP(G897,#REF!,6,0)</f>
        <v>#REF!</v>
      </c>
      <c r="Z897">
        <f>SUMPRODUCT((B897='[2]各校各专业人数 （防止重复'!$D:$D)*(G897='[2]各校各专业人数 （防止重复'!$G:$G))</f>
        <v>1</v>
      </c>
    </row>
    <row r="898" spans="1:26">
      <c r="A898">
        <f t="shared" si="127"/>
        <v>893</v>
      </c>
      <c r="B898" s="328" t="s">
        <v>539</v>
      </c>
      <c r="C898" s="184" t="s">
        <v>540</v>
      </c>
      <c r="D898" s="184" t="s">
        <v>32</v>
      </c>
      <c r="E898" s="184">
        <v>13</v>
      </c>
      <c r="F898" s="266" t="s">
        <v>302</v>
      </c>
      <c r="G898" s="269" t="s">
        <v>303</v>
      </c>
      <c r="H898" s="269"/>
      <c r="I898" s="230" t="s">
        <v>67</v>
      </c>
      <c r="J898" s="184">
        <v>3</v>
      </c>
      <c r="K898" s="184" t="s">
        <v>36</v>
      </c>
      <c r="L898" s="91" t="s">
        <v>68</v>
      </c>
      <c r="M898" s="274">
        <v>205</v>
      </c>
      <c r="N898" s="274">
        <v>104</v>
      </c>
      <c r="O898" s="274">
        <v>146</v>
      </c>
      <c r="P898" s="274">
        <v>390</v>
      </c>
      <c r="Q898" s="274">
        <v>175</v>
      </c>
      <c r="R898" s="274">
        <v>400</v>
      </c>
      <c r="S898" s="274"/>
      <c r="T898" t="str">
        <f t="shared" si="126"/>
        <v>0116</v>
      </c>
      <c r="U898" t="e">
        <f>IF((G898=VLOOKUP(T898,#REF!,2,0)),1,0)</f>
        <v>#REF!</v>
      </c>
      <c r="V898">
        <f>SUMPRODUCT((B898=[1]Sheet1!$B:$B)*(G898=[1]Sheet1!$G:$G))</f>
        <v>2</v>
      </c>
      <c r="W898" t="e">
        <f>VLOOKUP(G898,#REF!,4,0)</f>
        <v>#REF!</v>
      </c>
      <c r="X898" t="e">
        <f>VLOOKUP(G898,#REF!,5,0)</f>
        <v>#REF!</v>
      </c>
      <c r="Y898" t="e">
        <f>VLOOKUP(G898,#REF!,6,0)</f>
        <v>#REF!</v>
      </c>
      <c r="Z898">
        <f>SUMPRODUCT((B898='[2]各校各专业人数 （防止重复'!$D:$D)*(G898='[2]各校各专业人数 （防止重复'!$G:$G))</f>
        <v>1</v>
      </c>
    </row>
    <row r="899" spans="1:26">
      <c r="A899">
        <f t="shared" si="127"/>
        <v>894</v>
      </c>
      <c r="B899" s="328" t="s">
        <v>539</v>
      </c>
      <c r="C899" s="184" t="s">
        <v>540</v>
      </c>
      <c r="D899" s="184" t="s">
        <v>32</v>
      </c>
      <c r="E899" s="184">
        <v>14</v>
      </c>
      <c r="F899" s="266" t="s">
        <v>66</v>
      </c>
      <c r="G899" s="269" t="s">
        <v>44</v>
      </c>
      <c r="H899" s="269"/>
      <c r="I899" s="230" t="s">
        <v>67</v>
      </c>
      <c r="J899" s="184">
        <v>3</v>
      </c>
      <c r="K899" s="184" t="s">
        <v>36</v>
      </c>
      <c r="L899" s="91" t="s">
        <v>68</v>
      </c>
      <c r="M899" s="274">
        <v>103</v>
      </c>
      <c r="N899" s="274">
        <v>103</v>
      </c>
      <c r="O899" s="274">
        <v>86</v>
      </c>
      <c r="P899" s="274">
        <v>240</v>
      </c>
      <c r="Q899" s="274">
        <v>86</v>
      </c>
      <c r="R899" s="274">
        <v>130</v>
      </c>
      <c r="S899" s="274"/>
      <c r="T899" t="str">
        <f t="shared" si="126"/>
        <v>0106</v>
      </c>
      <c r="U899" t="e">
        <f>IF((G899=VLOOKUP(T899,#REF!,2,0)),1,0)</f>
        <v>#REF!</v>
      </c>
      <c r="V899">
        <f>SUMPRODUCT((B899=[1]Sheet1!$B:$B)*(G899=[1]Sheet1!$G:$G))</f>
        <v>1</v>
      </c>
      <c r="W899" t="e">
        <f>VLOOKUP(G899,#REF!,4,0)</f>
        <v>#REF!</v>
      </c>
      <c r="X899" t="e">
        <f>VLOOKUP(G899,#REF!,5,0)</f>
        <v>#REF!</v>
      </c>
      <c r="Y899" t="e">
        <f>VLOOKUP(G899,#REF!,6,0)</f>
        <v>#REF!</v>
      </c>
      <c r="Z899">
        <f>SUMPRODUCT((B899='[2]各校各专业人数 （防止重复'!$D:$D)*(G899='[2]各校各专业人数 （防止重复'!$G:$G))</f>
        <v>1</v>
      </c>
    </row>
    <row r="900" ht="28.5" spans="1:26">
      <c r="A900">
        <f t="shared" si="127"/>
        <v>895</v>
      </c>
      <c r="B900" s="328" t="s">
        <v>539</v>
      </c>
      <c r="C900" s="184" t="s">
        <v>540</v>
      </c>
      <c r="D900" s="184" t="s">
        <v>32</v>
      </c>
      <c r="E900" s="184">
        <v>15</v>
      </c>
      <c r="F900" s="266" t="s">
        <v>73</v>
      </c>
      <c r="G900" s="269" t="s">
        <v>34</v>
      </c>
      <c r="H900" s="269"/>
      <c r="I900" s="230" t="s">
        <v>67</v>
      </c>
      <c r="J900" s="184">
        <v>3</v>
      </c>
      <c r="K900" s="184" t="s">
        <v>36</v>
      </c>
      <c r="L900" s="91" t="s">
        <v>68</v>
      </c>
      <c r="M900" s="274">
        <v>114</v>
      </c>
      <c r="N900" s="274">
        <v>103</v>
      </c>
      <c r="O900" s="274">
        <v>94</v>
      </c>
      <c r="P900" s="274">
        <v>259</v>
      </c>
      <c r="Q900" s="274">
        <v>98</v>
      </c>
      <c r="R900" s="274">
        <v>130</v>
      </c>
      <c r="S900" s="274"/>
      <c r="T900" t="str">
        <f t="shared" si="126"/>
        <v>0203</v>
      </c>
      <c r="U900" t="e">
        <f>IF((G900=VLOOKUP(T900,#REF!,2,0)),1,0)</f>
        <v>#REF!</v>
      </c>
      <c r="V900">
        <f>SUMPRODUCT((B900=[1]Sheet1!$B:$B)*(G900=[1]Sheet1!$G:$G))</f>
        <v>1</v>
      </c>
      <c r="W900" t="e">
        <f>VLOOKUP(G900,#REF!,4,0)</f>
        <v>#REF!</v>
      </c>
      <c r="X900" t="e">
        <f>VLOOKUP(G900,#REF!,5,0)</f>
        <v>#REF!</v>
      </c>
      <c r="Y900" t="e">
        <f>VLOOKUP(G900,#REF!,6,0)</f>
        <v>#REF!</v>
      </c>
      <c r="Z900">
        <f>SUMPRODUCT((B900='[2]各校各专业人数 （防止重复'!$D:$D)*(G900='[2]各校各专业人数 （防止重复'!$G:$G))</f>
        <v>1</v>
      </c>
    </row>
    <row r="901" spans="1:26">
      <c r="A901">
        <f t="shared" si="127"/>
        <v>896</v>
      </c>
      <c r="B901" s="328" t="s">
        <v>539</v>
      </c>
      <c r="C901" s="184" t="s">
        <v>540</v>
      </c>
      <c r="D901" s="184" t="s">
        <v>32</v>
      </c>
      <c r="E901" s="184">
        <v>16</v>
      </c>
      <c r="F901" s="266" t="s">
        <v>178</v>
      </c>
      <c r="G901" s="269" t="s">
        <v>179</v>
      </c>
      <c r="H901" s="269"/>
      <c r="I901" s="230" t="s">
        <v>67</v>
      </c>
      <c r="J901" s="184">
        <v>3</v>
      </c>
      <c r="K901" s="184" t="s">
        <v>36</v>
      </c>
      <c r="L901" s="91" t="s">
        <v>68</v>
      </c>
      <c r="M901" s="274">
        <v>0</v>
      </c>
      <c r="N901" s="274">
        <v>48</v>
      </c>
      <c r="O901" s="274">
        <v>34</v>
      </c>
      <c r="P901" s="274">
        <v>74</v>
      </c>
      <c r="Q901" s="274">
        <v>0</v>
      </c>
      <c r="R901" s="274">
        <v>70</v>
      </c>
      <c r="S901" s="274"/>
      <c r="T901" t="str">
        <f t="shared" si="126"/>
        <v>0216</v>
      </c>
      <c r="U901" t="e">
        <f>IF((G901=VLOOKUP(T901,#REF!,2,0)),1,0)</f>
        <v>#REF!</v>
      </c>
      <c r="V901">
        <f>SUMPRODUCT((B901=[1]Sheet1!$B:$B)*(G901=[1]Sheet1!$G:$G))</f>
        <v>1</v>
      </c>
      <c r="W901" t="e">
        <f>VLOOKUP(G901,#REF!,4,0)</f>
        <v>#REF!</v>
      </c>
      <c r="X901" t="e">
        <f>VLOOKUP(G901,#REF!,5,0)</f>
        <v>#REF!</v>
      </c>
      <c r="Y901" t="e">
        <f>VLOOKUP(G901,#REF!,6,0)</f>
        <v>#REF!</v>
      </c>
      <c r="Z901">
        <f>SUMPRODUCT((B901='[2]各校各专业人数 （防止重复'!$D:$D)*(G901='[2]各校各专业人数 （防止重复'!$G:$G))</f>
        <v>1</v>
      </c>
    </row>
    <row r="902" ht="42.75" spans="1:26">
      <c r="A902">
        <f t="shared" si="127"/>
        <v>897</v>
      </c>
      <c r="B902" s="328" t="s">
        <v>539</v>
      </c>
      <c r="C902" s="184" t="s">
        <v>540</v>
      </c>
      <c r="D902" s="184" t="s">
        <v>32</v>
      </c>
      <c r="E902" s="184">
        <v>17</v>
      </c>
      <c r="F902" s="266" t="s">
        <v>81</v>
      </c>
      <c r="G902" s="267" t="s">
        <v>56</v>
      </c>
      <c r="H902" s="269" t="s">
        <v>542</v>
      </c>
      <c r="I902" s="230" t="s">
        <v>67</v>
      </c>
      <c r="J902" s="184">
        <v>3</v>
      </c>
      <c r="K902" s="184" t="s">
        <v>36</v>
      </c>
      <c r="L902" s="91" t="s">
        <v>68</v>
      </c>
      <c r="M902" s="274">
        <v>108</v>
      </c>
      <c r="N902" s="274">
        <v>51</v>
      </c>
      <c r="O902" s="274">
        <v>56</v>
      </c>
      <c r="P902" s="274">
        <v>180</v>
      </c>
      <c r="Q902" s="274">
        <v>91</v>
      </c>
      <c r="R902" s="274">
        <v>130</v>
      </c>
      <c r="S902" s="274"/>
      <c r="T902" t="str">
        <f t="shared" si="126"/>
        <v>0403</v>
      </c>
      <c r="U902" t="e">
        <f>IF((G902=VLOOKUP(T902,#REF!,2,0)),1,0)</f>
        <v>#REF!</v>
      </c>
      <c r="V902">
        <f>SUMPRODUCT((B902=[1]Sheet1!$B:$B)*(G902=[1]Sheet1!$G:$G))</f>
        <v>1</v>
      </c>
      <c r="W902" t="e">
        <f>VLOOKUP(G902,#REF!,4,0)</f>
        <v>#REF!</v>
      </c>
      <c r="X902" t="e">
        <f>VLOOKUP(G902,#REF!,5,0)</f>
        <v>#REF!</v>
      </c>
      <c r="Y902" t="e">
        <f>VLOOKUP(G902,#REF!,6,0)</f>
        <v>#REF!</v>
      </c>
      <c r="Z902">
        <f>SUMPRODUCT((B902='[2]各校各专业人数 （防止重复'!$D:$D)*(G902='[2]各校各专业人数 （防止重复'!$G:$G))</f>
        <v>1</v>
      </c>
    </row>
    <row r="903" spans="1:26">
      <c r="A903">
        <f t="shared" si="127"/>
        <v>898</v>
      </c>
      <c r="B903" s="328" t="s">
        <v>539</v>
      </c>
      <c r="C903" s="184" t="s">
        <v>540</v>
      </c>
      <c r="D903" s="184" t="s">
        <v>32</v>
      </c>
      <c r="E903" s="184">
        <v>18</v>
      </c>
      <c r="F903" s="266" t="s">
        <v>82</v>
      </c>
      <c r="G903" s="269" t="s">
        <v>83</v>
      </c>
      <c r="H903" s="269"/>
      <c r="I903" s="230" t="s">
        <v>67</v>
      </c>
      <c r="J903" s="184">
        <v>3</v>
      </c>
      <c r="K903" s="184" t="s">
        <v>36</v>
      </c>
      <c r="L903" s="91" t="s">
        <v>68</v>
      </c>
      <c r="M903" s="274">
        <v>109</v>
      </c>
      <c r="N903" s="274">
        <v>52</v>
      </c>
      <c r="O903" s="274">
        <v>112</v>
      </c>
      <c r="P903" s="274">
        <v>226</v>
      </c>
      <c r="Q903" s="274">
        <v>95</v>
      </c>
      <c r="R903" s="274">
        <v>130</v>
      </c>
      <c r="S903" s="274"/>
      <c r="T903" t="str">
        <f t="shared" si="126"/>
        <v>0435</v>
      </c>
      <c r="U903" t="e">
        <f>IF((G903=VLOOKUP(T903,#REF!,2,0)),1,0)</f>
        <v>#REF!</v>
      </c>
      <c r="V903">
        <f>SUMPRODUCT((B903=[1]Sheet1!$B:$B)*(G903=[1]Sheet1!$G:$G))</f>
        <v>2</v>
      </c>
      <c r="W903" t="e">
        <f>VLOOKUP(G903,#REF!,4,0)</f>
        <v>#REF!</v>
      </c>
      <c r="X903" t="e">
        <f>VLOOKUP(G903,#REF!,5,0)</f>
        <v>#REF!</v>
      </c>
      <c r="Y903" t="e">
        <f>VLOOKUP(G903,#REF!,6,0)</f>
        <v>#REF!</v>
      </c>
      <c r="Z903">
        <f>SUMPRODUCT((B903='[2]各校各专业人数 （防止重复'!$D:$D)*(G903='[2]各校各专业人数 （防止重复'!$G:$G))</f>
        <v>1</v>
      </c>
    </row>
    <row r="904" spans="1:26">
      <c r="A904">
        <f t="shared" si="127"/>
        <v>899</v>
      </c>
      <c r="B904" s="328" t="s">
        <v>539</v>
      </c>
      <c r="C904" s="184" t="s">
        <v>540</v>
      </c>
      <c r="D904" s="184" t="s">
        <v>32</v>
      </c>
      <c r="E904" s="184">
        <v>19</v>
      </c>
      <c r="F904" s="266" t="s">
        <v>84</v>
      </c>
      <c r="G904" s="269" t="s">
        <v>85</v>
      </c>
      <c r="H904" s="269"/>
      <c r="I904" s="230" t="s">
        <v>67</v>
      </c>
      <c r="J904" s="184">
        <v>3</v>
      </c>
      <c r="K904" s="184" t="s">
        <v>36</v>
      </c>
      <c r="L904" s="91" t="s">
        <v>68</v>
      </c>
      <c r="M904" s="274">
        <v>52</v>
      </c>
      <c r="N904" s="274">
        <v>104</v>
      </c>
      <c r="O904" s="274">
        <v>96</v>
      </c>
      <c r="P904" s="274">
        <v>210</v>
      </c>
      <c r="Q904" s="274">
        <v>49</v>
      </c>
      <c r="R904" s="274">
        <v>200</v>
      </c>
      <c r="S904" s="274"/>
      <c r="T904" t="str">
        <f t="shared" si="126"/>
        <v>0439</v>
      </c>
      <c r="U904" t="e">
        <f>IF((G904=VLOOKUP(T904,#REF!,2,0)),1,0)</f>
        <v>#REF!</v>
      </c>
      <c r="V904">
        <f>SUMPRODUCT((B904=[1]Sheet1!$B:$B)*(G904=[1]Sheet1!$G:$G))</f>
        <v>1</v>
      </c>
      <c r="W904" t="e">
        <f>VLOOKUP(G904,#REF!,4,0)</f>
        <v>#REF!</v>
      </c>
      <c r="X904" t="e">
        <f>VLOOKUP(G904,#REF!,5,0)</f>
        <v>#REF!</v>
      </c>
      <c r="Y904" t="e">
        <f>VLOOKUP(G904,#REF!,6,0)</f>
        <v>#REF!</v>
      </c>
      <c r="Z904">
        <f>SUMPRODUCT((B904='[2]各校各专业人数 （防止重复'!$D:$D)*(G904='[2]各校各专业人数 （防止重复'!$G:$G))</f>
        <v>1</v>
      </c>
    </row>
    <row r="905" spans="1:26">
      <c r="A905">
        <f t="shared" si="127"/>
        <v>900</v>
      </c>
      <c r="B905" s="328" t="s">
        <v>539</v>
      </c>
      <c r="C905" s="184" t="s">
        <v>540</v>
      </c>
      <c r="D905" s="184" t="s">
        <v>32</v>
      </c>
      <c r="E905" s="184">
        <v>20</v>
      </c>
      <c r="F905" s="266" t="s">
        <v>96</v>
      </c>
      <c r="G905" s="269" t="s">
        <v>60</v>
      </c>
      <c r="H905" s="269"/>
      <c r="I905" s="230" t="s">
        <v>67</v>
      </c>
      <c r="J905" s="184">
        <v>3</v>
      </c>
      <c r="K905" s="184" t="s">
        <v>36</v>
      </c>
      <c r="L905" s="91" t="s">
        <v>68</v>
      </c>
      <c r="M905" s="274">
        <v>153</v>
      </c>
      <c r="N905" s="274">
        <v>153</v>
      </c>
      <c r="O905" s="274">
        <v>152</v>
      </c>
      <c r="P905" s="274">
        <v>353</v>
      </c>
      <c r="Q905" s="274">
        <v>127</v>
      </c>
      <c r="R905" s="274">
        <v>200</v>
      </c>
      <c r="S905" s="274"/>
      <c r="T905" t="str">
        <f t="shared" si="126"/>
        <v>0603</v>
      </c>
      <c r="U905" t="e">
        <f>IF((G905=VLOOKUP(T905,#REF!,2,0)),1,0)</f>
        <v>#REF!</v>
      </c>
      <c r="V905">
        <f>SUMPRODUCT((B905=[1]Sheet1!$B:$B)*(G905=[1]Sheet1!$G:$G))</f>
        <v>2</v>
      </c>
      <c r="W905" t="e">
        <f>VLOOKUP(G905,#REF!,4,0)</f>
        <v>#REF!</v>
      </c>
      <c r="X905" t="e">
        <f>VLOOKUP(G905,#REF!,5,0)</f>
        <v>#REF!</v>
      </c>
      <c r="Y905" t="e">
        <f>VLOOKUP(G905,#REF!,6,0)</f>
        <v>#REF!</v>
      </c>
      <c r="Z905">
        <f>SUMPRODUCT((B905='[2]各校各专业人数 （防止重复'!$D:$D)*(G905='[2]各校各专业人数 （防止重复'!$G:$G))</f>
        <v>1</v>
      </c>
    </row>
    <row r="906" spans="1:26">
      <c r="A906">
        <f t="shared" si="127"/>
        <v>901</v>
      </c>
      <c r="B906" s="328" t="s">
        <v>539</v>
      </c>
      <c r="C906" s="184" t="s">
        <v>540</v>
      </c>
      <c r="D906" s="184" t="s">
        <v>32</v>
      </c>
      <c r="E906" s="184">
        <v>21</v>
      </c>
      <c r="F906" s="266" t="s">
        <v>74</v>
      </c>
      <c r="G906" s="269" t="s">
        <v>75</v>
      </c>
      <c r="H906" s="269"/>
      <c r="I906" s="230" t="s">
        <v>67</v>
      </c>
      <c r="J906" s="184">
        <v>3</v>
      </c>
      <c r="K906" s="184" t="s">
        <v>36</v>
      </c>
      <c r="L906" s="91" t="s">
        <v>68</v>
      </c>
      <c r="M906" s="274">
        <v>53</v>
      </c>
      <c r="N906" s="274">
        <v>52</v>
      </c>
      <c r="O906" s="274">
        <v>54</v>
      </c>
      <c r="P906" s="274">
        <v>137</v>
      </c>
      <c r="Q906" s="274">
        <v>47</v>
      </c>
      <c r="R906" s="274">
        <v>130</v>
      </c>
      <c r="S906" s="274"/>
      <c r="T906" t="str">
        <f t="shared" si="126"/>
        <v>0301</v>
      </c>
      <c r="U906" t="e">
        <f>IF((G906=VLOOKUP(T906,#REF!,2,0)),1,0)</f>
        <v>#REF!</v>
      </c>
      <c r="V906">
        <f>SUMPRODUCT((B906=[1]Sheet1!$B:$B)*(G906=[1]Sheet1!$G:$G))</f>
        <v>1</v>
      </c>
      <c r="W906" t="e">
        <f>VLOOKUP(G906,#REF!,4,0)</f>
        <v>#REF!</v>
      </c>
      <c r="X906" t="e">
        <f>VLOOKUP(G906,#REF!,5,0)</f>
        <v>#REF!</v>
      </c>
      <c r="Y906" t="e">
        <f>VLOOKUP(G906,#REF!,6,0)</f>
        <v>#REF!</v>
      </c>
      <c r="Z906">
        <f>SUMPRODUCT((B906='[2]各校各专业人数 （防止重复'!$D:$D)*(G906='[2]各校各专业人数 （防止重复'!$G:$G))</f>
        <v>1</v>
      </c>
    </row>
    <row r="907" spans="1:26">
      <c r="A907">
        <f t="shared" ref="A907:A916" si="128">ROW()-5</f>
        <v>902</v>
      </c>
      <c r="B907" s="328" t="s">
        <v>539</v>
      </c>
      <c r="C907" s="184" t="s">
        <v>540</v>
      </c>
      <c r="D907" s="184" t="s">
        <v>32</v>
      </c>
      <c r="E907" s="184">
        <v>22</v>
      </c>
      <c r="F907" s="266" t="s">
        <v>369</v>
      </c>
      <c r="G907" s="269" t="s">
        <v>370</v>
      </c>
      <c r="H907" s="269"/>
      <c r="I907" s="230" t="s">
        <v>67</v>
      </c>
      <c r="J907" s="184">
        <v>3</v>
      </c>
      <c r="K907" s="184" t="s">
        <v>36</v>
      </c>
      <c r="L907" s="91" t="s">
        <v>68</v>
      </c>
      <c r="M907" s="274">
        <v>50</v>
      </c>
      <c r="N907" s="274">
        <v>53</v>
      </c>
      <c r="O907" s="274">
        <v>41</v>
      </c>
      <c r="P907" s="274">
        <v>120</v>
      </c>
      <c r="Q907" s="274">
        <v>38</v>
      </c>
      <c r="R907" s="274">
        <v>70</v>
      </c>
      <c r="S907" s="274"/>
      <c r="T907" t="str">
        <f t="shared" si="126"/>
        <v>0511</v>
      </c>
      <c r="U907" t="e">
        <f>IF((G907=VLOOKUP(T907,#REF!,2,0)),1,0)</f>
        <v>#REF!</v>
      </c>
      <c r="V907">
        <f>SUMPRODUCT((B907=[1]Sheet1!$B:$B)*(G907=[1]Sheet1!$G:$G))</f>
        <v>1</v>
      </c>
      <c r="W907" t="e">
        <f>VLOOKUP(G907,#REF!,4,0)</f>
        <v>#REF!</v>
      </c>
      <c r="X907" t="e">
        <f>VLOOKUP(G907,#REF!,5,0)</f>
        <v>#REF!</v>
      </c>
      <c r="Y907" t="e">
        <f>VLOOKUP(G907,#REF!,6,0)</f>
        <v>#REF!</v>
      </c>
      <c r="Z907">
        <f>SUMPRODUCT((B907='[2]各校各专业人数 （防止重复'!$D:$D)*(G907='[2]各校各专业人数 （防止重复'!$G:$G))</f>
        <v>1</v>
      </c>
    </row>
    <row r="908" spans="1:26">
      <c r="A908">
        <f t="shared" si="128"/>
        <v>903</v>
      </c>
      <c r="B908" s="328" t="s">
        <v>539</v>
      </c>
      <c r="C908" s="184" t="s">
        <v>540</v>
      </c>
      <c r="D908" s="184" t="s">
        <v>32</v>
      </c>
      <c r="E908" s="184">
        <v>23</v>
      </c>
      <c r="F908" s="266" t="s">
        <v>215</v>
      </c>
      <c r="G908" s="269" t="s">
        <v>211</v>
      </c>
      <c r="H908" s="269"/>
      <c r="I908" s="230" t="s">
        <v>67</v>
      </c>
      <c r="J908" s="184">
        <v>3</v>
      </c>
      <c r="K908" s="184" t="s">
        <v>36</v>
      </c>
      <c r="L908" s="91" t="s">
        <v>68</v>
      </c>
      <c r="M908" s="274">
        <v>54</v>
      </c>
      <c r="N908" s="274">
        <v>51</v>
      </c>
      <c r="O908" s="274">
        <v>42</v>
      </c>
      <c r="P908" s="274">
        <v>103</v>
      </c>
      <c r="Q908" s="274">
        <v>34</v>
      </c>
      <c r="R908" s="274">
        <v>130</v>
      </c>
      <c r="S908" s="274"/>
      <c r="T908" t="str">
        <f t="shared" si="126"/>
        <v>0604</v>
      </c>
      <c r="U908" t="e">
        <f>IF((G908=VLOOKUP(T908,#REF!,2,0)),1,0)</f>
        <v>#REF!</v>
      </c>
      <c r="V908">
        <f>SUMPRODUCT((B908=[1]Sheet1!$B:$B)*(G908=[1]Sheet1!$G:$G))</f>
        <v>1</v>
      </c>
      <c r="W908" t="e">
        <f>VLOOKUP(G908,#REF!,4,0)</f>
        <v>#REF!</v>
      </c>
      <c r="X908" t="e">
        <f>VLOOKUP(G908,#REF!,5,0)</f>
        <v>#REF!</v>
      </c>
      <c r="Y908" t="e">
        <f>VLOOKUP(G908,#REF!,6,0)</f>
        <v>#REF!</v>
      </c>
      <c r="Z908">
        <f>SUMPRODUCT((B908='[2]各校各专业人数 （防止重复'!$D:$D)*(G908='[2]各校各专业人数 （防止重复'!$G:$G))</f>
        <v>1</v>
      </c>
    </row>
    <row r="909" ht="28.5" spans="1:26">
      <c r="A909">
        <f t="shared" si="128"/>
        <v>904</v>
      </c>
      <c r="B909" s="328" t="s">
        <v>543</v>
      </c>
      <c r="C909" s="264" t="s">
        <v>544</v>
      </c>
      <c r="D909" s="195" t="s">
        <v>32</v>
      </c>
      <c r="E909" s="273">
        <v>1</v>
      </c>
      <c r="F909" s="273" t="s">
        <v>47</v>
      </c>
      <c r="G909" s="273" t="s">
        <v>34</v>
      </c>
      <c r="H909" s="273"/>
      <c r="I909" s="273" t="s">
        <v>45</v>
      </c>
      <c r="J909" s="273">
        <v>2</v>
      </c>
      <c r="K909" s="273" t="s">
        <v>36</v>
      </c>
      <c r="L909" s="91" t="s">
        <v>46</v>
      </c>
      <c r="M909" s="273" t="s">
        <v>545</v>
      </c>
      <c r="N909" s="273" t="s">
        <v>545</v>
      </c>
      <c r="O909" s="273" t="s">
        <v>545</v>
      </c>
      <c r="P909" s="273" t="s">
        <v>545</v>
      </c>
      <c r="Q909" s="273" t="s">
        <v>545</v>
      </c>
      <c r="R909" s="273">
        <v>50</v>
      </c>
      <c r="S909" s="273" t="s">
        <v>546</v>
      </c>
      <c r="T909" t="str">
        <f t="shared" ref="T909:T972" si="129">MID(F909,1,4)</f>
        <v>0203</v>
      </c>
      <c r="U909" t="e">
        <f>IF((G909=VLOOKUP(T909,#REF!,2,0)),1,0)</f>
        <v>#REF!</v>
      </c>
      <c r="V909">
        <f>SUMPRODUCT((B909=[1]Sheet1!$B:$B)*(G909=[1]Sheet1!$G:$G))</f>
        <v>1</v>
      </c>
      <c r="W909" t="e">
        <f>VLOOKUP(G909,#REF!,4,0)</f>
        <v>#REF!</v>
      </c>
      <c r="X909" t="e">
        <f>VLOOKUP(G909,#REF!,5,0)</f>
        <v>#REF!</v>
      </c>
      <c r="Y909" t="e">
        <f>VLOOKUP(G909,#REF!,6,0)</f>
        <v>#REF!</v>
      </c>
      <c r="Z909">
        <f>SUMPRODUCT((B909='[2]各校各专业人数 （防止重复'!$D:$D)*(G909='[2]各校各专业人数 （防止重复'!$G:$G))</f>
        <v>1</v>
      </c>
    </row>
    <row r="910" ht="28.5" spans="1:26">
      <c r="A910">
        <f t="shared" si="128"/>
        <v>905</v>
      </c>
      <c r="B910" s="328" t="s">
        <v>543</v>
      </c>
      <c r="C910" s="264" t="s">
        <v>544</v>
      </c>
      <c r="D910" s="195" t="s">
        <v>32</v>
      </c>
      <c r="E910" s="273">
        <v>2</v>
      </c>
      <c r="F910" s="273" t="s">
        <v>124</v>
      </c>
      <c r="G910" s="273" t="s">
        <v>83</v>
      </c>
      <c r="H910" s="273"/>
      <c r="I910" s="273" t="s">
        <v>45</v>
      </c>
      <c r="J910" s="273">
        <v>2</v>
      </c>
      <c r="K910" s="273" t="s">
        <v>36</v>
      </c>
      <c r="L910" s="91" t="s">
        <v>46</v>
      </c>
      <c r="M910" s="273" t="s">
        <v>545</v>
      </c>
      <c r="N910" s="273" t="s">
        <v>545</v>
      </c>
      <c r="O910" s="273" t="s">
        <v>545</v>
      </c>
      <c r="P910" s="273" t="s">
        <v>545</v>
      </c>
      <c r="Q910" s="273" t="s">
        <v>545</v>
      </c>
      <c r="R910" s="273">
        <v>50</v>
      </c>
      <c r="S910" s="273" t="s">
        <v>547</v>
      </c>
      <c r="T910" t="str">
        <f t="shared" si="129"/>
        <v>0435</v>
      </c>
      <c r="U910" t="e">
        <f>IF((G910=VLOOKUP(T910,#REF!,2,0)),1,0)</f>
        <v>#REF!</v>
      </c>
      <c r="V910">
        <f>SUMPRODUCT((B910=[1]Sheet1!$B:$B)*(G910=[1]Sheet1!$G:$G))</f>
        <v>0</v>
      </c>
      <c r="W910" t="e">
        <f>VLOOKUP(G910,#REF!,4,0)</f>
        <v>#REF!</v>
      </c>
      <c r="X910" t="e">
        <f>VLOOKUP(G910,#REF!,5,0)</f>
        <v>#REF!</v>
      </c>
      <c r="Y910" t="e">
        <f>VLOOKUP(G910,#REF!,6,0)</f>
        <v>#REF!</v>
      </c>
      <c r="Z910">
        <f>SUMPRODUCT((B910='[2]各校各专业人数 （防止重复'!$D:$D)*(G910='[2]各校各专业人数 （防止重复'!$G:$G))</f>
        <v>1</v>
      </c>
    </row>
    <row r="911" ht="24" spans="1:26">
      <c r="A911">
        <f t="shared" si="128"/>
        <v>906</v>
      </c>
      <c r="B911" s="328" t="s">
        <v>543</v>
      </c>
      <c r="C911" s="264" t="s">
        <v>544</v>
      </c>
      <c r="D911" s="195" t="s">
        <v>32</v>
      </c>
      <c r="E911" s="273">
        <v>3</v>
      </c>
      <c r="F911" s="273" t="s">
        <v>548</v>
      </c>
      <c r="G911" s="273" t="s">
        <v>402</v>
      </c>
      <c r="H911" s="273"/>
      <c r="I911" s="273" t="s">
        <v>45</v>
      </c>
      <c r="J911" s="273">
        <v>2</v>
      </c>
      <c r="K911" s="273" t="s">
        <v>36</v>
      </c>
      <c r="L911" s="91" t="s">
        <v>46</v>
      </c>
      <c r="M911" s="273" t="s">
        <v>545</v>
      </c>
      <c r="N911" s="273" t="s">
        <v>545</v>
      </c>
      <c r="O911" s="273" t="s">
        <v>545</v>
      </c>
      <c r="P911" s="273" t="s">
        <v>545</v>
      </c>
      <c r="Q911" s="273" t="s">
        <v>545</v>
      </c>
      <c r="R911" s="273">
        <v>20</v>
      </c>
      <c r="S911" s="273" t="s">
        <v>155</v>
      </c>
      <c r="T911" t="str">
        <f t="shared" si="129"/>
        <v>0902</v>
      </c>
      <c r="U911" t="e">
        <f>IF((G911=VLOOKUP(T911,#REF!,2,0)),1,0)</f>
        <v>#REF!</v>
      </c>
      <c r="V911">
        <f>SUMPRODUCT((B911=[1]Sheet1!$B:$B)*(G911=[1]Sheet1!$G:$G))</f>
        <v>1</v>
      </c>
      <c r="W911" t="e">
        <f>VLOOKUP(G911,#REF!,4,0)</f>
        <v>#REF!</v>
      </c>
      <c r="X911" t="e">
        <f>VLOOKUP(G911,#REF!,5,0)</f>
        <v>#REF!</v>
      </c>
      <c r="Y911" t="e">
        <f>VLOOKUP(G911,#REF!,6,0)</f>
        <v>#REF!</v>
      </c>
      <c r="Z911">
        <f>SUMPRODUCT((B911='[2]各校各专业人数 （防止重复'!$D:$D)*(G911='[2]各校各专业人数 （防止重复'!$G:$G))</f>
        <v>1</v>
      </c>
    </row>
    <row r="912" ht="24" spans="1:26">
      <c r="A912">
        <f t="shared" si="128"/>
        <v>907</v>
      </c>
      <c r="B912" s="328" t="s">
        <v>543</v>
      </c>
      <c r="C912" s="264" t="s">
        <v>544</v>
      </c>
      <c r="D912" s="195" t="s">
        <v>32</v>
      </c>
      <c r="E912" s="273">
        <v>4</v>
      </c>
      <c r="F912" s="273" t="s">
        <v>59</v>
      </c>
      <c r="G912" s="273" t="s">
        <v>60</v>
      </c>
      <c r="H912" s="273"/>
      <c r="I912" s="273" t="s">
        <v>45</v>
      </c>
      <c r="J912" s="273">
        <v>2</v>
      </c>
      <c r="K912" s="273" t="s">
        <v>36</v>
      </c>
      <c r="L912" s="91" t="s">
        <v>46</v>
      </c>
      <c r="M912" s="273" t="s">
        <v>545</v>
      </c>
      <c r="N912" s="273" t="s">
        <v>545</v>
      </c>
      <c r="O912" s="273" t="s">
        <v>545</v>
      </c>
      <c r="P912" s="273" t="s">
        <v>545</v>
      </c>
      <c r="Q912" s="273" t="s">
        <v>545</v>
      </c>
      <c r="R912" s="273">
        <v>50</v>
      </c>
      <c r="S912" s="273" t="s">
        <v>155</v>
      </c>
      <c r="T912" t="str">
        <f t="shared" si="129"/>
        <v>0603</v>
      </c>
      <c r="U912" t="e">
        <f>IF((G912=VLOOKUP(T912,#REF!,2,0)),1,0)</f>
        <v>#REF!</v>
      </c>
      <c r="V912">
        <f>SUMPRODUCT((B912=[1]Sheet1!$B:$B)*(G912=[1]Sheet1!$G:$G))</f>
        <v>1</v>
      </c>
      <c r="W912" t="e">
        <f>VLOOKUP(G912,#REF!,4,0)</f>
        <v>#REF!</v>
      </c>
      <c r="X912" t="e">
        <f>VLOOKUP(G912,#REF!,5,0)</f>
        <v>#REF!</v>
      </c>
      <c r="Y912" t="e">
        <f>VLOOKUP(G912,#REF!,6,0)</f>
        <v>#REF!</v>
      </c>
      <c r="Z912">
        <f>SUMPRODUCT((B912='[2]各校各专业人数 （防止重复'!$D:$D)*(G912='[2]各校各专业人数 （防止重复'!$G:$G))</f>
        <v>1</v>
      </c>
    </row>
    <row r="913" ht="28.5" spans="1:26">
      <c r="A913">
        <f t="shared" si="128"/>
        <v>908</v>
      </c>
      <c r="B913" s="328" t="s">
        <v>543</v>
      </c>
      <c r="C913" s="264" t="s">
        <v>544</v>
      </c>
      <c r="D913" s="195" t="s">
        <v>32</v>
      </c>
      <c r="E913" s="273">
        <v>5</v>
      </c>
      <c r="F913" s="273" t="s">
        <v>229</v>
      </c>
      <c r="G913" s="273" t="s">
        <v>108</v>
      </c>
      <c r="H913" s="273"/>
      <c r="I913" s="273" t="s">
        <v>45</v>
      </c>
      <c r="J913" s="273">
        <v>2</v>
      </c>
      <c r="K913" s="273" t="s">
        <v>36</v>
      </c>
      <c r="L913" s="91" t="s">
        <v>46</v>
      </c>
      <c r="M913" s="273" t="s">
        <v>545</v>
      </c>
      <c r="N913" s="273" t="s">
        <v>545</v>
      </c>
      <c r="O913" s="273" t="s">
        <v>545</v>
      </c>
      <c r="P913" s="273" t="s">
        <v>545</v>
      </c>
      <c r="Q913" s="273" t="s">
        <v>545</v>
      </c>
      <c r="R913" s="273">
        <v>30</v>
      </c>
      <c r="S913" s="273" t="s">
        <v>546</v>
      </c>
      <c r="T913" t="str">
        <f t="shared" si="129"/>
        <v>1503</v>
      </c>
      <c r="U913" t="e">
        <f>IF((G913=VLOOKUP(T913,#REF!,2,0)),1,0)</f>
        <v>#REF!</v>
      </c>
      <c r="V913">
        <f>SUMPRODUCT((B913=[1]Sheet1!$B:$B)*(G913=[1]Sheet1!$G:$G))</f>
        <v>0</v>
      </c>
      <c r="W913" t="e">
        <f>VLOOKUP(G913,#REF!,4,0)</f>
        <v>#REF!</v>
      </c>
      <c r="X913" t="e">
        <f>VLOOKUP(G913,#REF!,5,0)</f>
        <v>#REF!</v>
      </c>
      <c r="Y913" t="e">
        <f>VLOOKUP(G913,#REF!,6,0)</f>
        <v>#REF!</v>
      </c>
      <c r="Z913">
        <f>SUMPRODUCT((B913='[2]各校各专业人数 （防止重复'!$D:$D)*(G913='[2]各校各专业人数 （防止重复'!$G:$G))</f>
        <v>1</v>
      </c>
    </row>
    <row r="914" spans="1:26">
      <c r="A914">
        <f t="shared" si="128"/>
        <v>909</v>
      </c>
      <c r="B914" s="328" t="s">
        <v>543</v>
      </c>
      <c r="C914" s="264" t="s">
        <v>544</v>
      </c>
      <c r="D914" s="195" t="s">
        <v>32</v>
      </c>
      <c r="E914" s="273">
        <v>6</v>
      </c>
      <c r="F914" s="273" t="s">
        <v>71</v>
      </c>
      <c r="G914" s="273" t="s">
        <v>72</v>
      </c>
      <c r="H914" s="273"/>
      <c r="I914" s="273" t="s">
        <v>67</v>
      </c>
      <c r="J914" s="273">
        <v>3</v>
      </c>
      <c r="K914" s="273" t="s">
        <v>36</v>
      </c>
      <c r="L914" s="91" t="s">
        <v>68</v>
      </c>
      <c r="M914" s="273" t="s">
        <v>545</v>
      </c>
      <c r="N914" s="273" t="s">
        <v>545</v>
      </c>
      <c r="O914" s="273" t="s">
        <v>545</v>
      </c>
      <c r="P914" s="273" t="s">
        <v>545</v>
      </c>
      <c r="Q914" s="273" t="s">
        <v>545</v>
      </c>
      <c r="R914" s="273">
        <v>50</v>
      </c>
      <c r="S914" s="273" t="s">
        <v>155</v>
      </c>
      <c r="T914" t="str">
        <f t="shared" si="129"/>
        <v>0127</v>
      </c>
      <c r="U914" t="e">
        <f>IF((G914=VLOOKUP(T914,#REF!,2,0)),1,0)</f>
        <v>#REF!</v>
      </c>
      <c r="V914">
        <f>SUMPRODUCT((B914=[1]Sheet1!$B:$B)*(G914=[1]Sheet1!$G:$G))</f>
        <v>0</v>
      </c>
      <c r="W914" t="e">
        <f>VLOOKUP(G914,#REF!,4,0)</f>
        <v>#REF!</v>
      </c>
      <c r="X914" t="e">
        <f>VLOOKUP(G914,#REF!,5,0)</f>
        <v>#REF!</v>
      </c>
      <c r="Y914" t="e">
        <f>VLOOKUP(G914,#REF!,6,0)</f>
        <v>#REF!</v>
      </c>
      <c r="Z914">
        <f>SUMPRODUCT((B914='[2]各校各专业人数 （防止重复'!$D:$D)*(G914='[2]各校各专业人数 （防止重复'!$G:$G))</f>
        <v>0</v>
      </c>
    </row>
    <row r="915" spans="1:26">
      <c r="A915">
        <f t="shared" si="128"/>
        <v>910</v>
      </c>
      <c r="B915" s="328" t="s">
        <v>543</v>
      </c>
      <c r="C915" s="264" t="s">
        <v>544</v>
      </c>
      <c r="D915" s="195" t="s">
        <v>32</v>
      </c>
      <c r="E915" s="273">
        <v>7</v>
      </c>
      <c r="F915" s="273" t="s">
        <v>277</v>
      </c>
      <c r="G915" s="273" t="s">
        <v>126</v>
      </c>
      <c r="H915" s="273"/>
      <c r="I915" s="273" t="s">
        <v>67</v>
      </c>
      <c r="J915" s="273">
        <v>3</v>
      </c>
      <c r="K915" s="273" t="s">
        <v>36</v>
      </c>
      <c r="L915" s="91" t="s">
        <v>68</v>
      </c>
      <c r="M915" s="273" t="s">
        <v>545</v>
      </c>
      <c r="N915" s="273" t="s">
        <v>545</v>
      </c>
      <c r="O915" s="273" t="s">
        <v>545</v>
      </c>
      <c r="P915" s="273" t="s">
        <v>545</v>
      </c>
      <c r="Q915" s="273" t="s">
        <v>545</v>
      </c>
      <c r="R915" s="273">
        <v>50</v>
      </c>
      <c r="S915" s="273" t="s">
        <v>155</v>
      </c>
      <c r="T915" t="str">
        <f t="shared" si="129"/>
        <v>0526</v>
      </c>
      <c r="U915" t="e">
        <f>IF((G915=VLOOKUP(T915,#REF!,2,0)),1,0)</f>
        <v>#REF!</v>
      </c>
      <c r="V915">
        <f>SUMPRODUCT((B915=[1]Sheet1!$B:$B)*(G915=[1]Sheet1!$G:$G))</f>
        <v>0</v>
      </c>
      <c r="W915" t="e">
        <f>VLOOKUP(G915,#REF!,4,0)</f>
        <v>#REF!</v>
      </c>
      <c r="X915" t="e">
        <f>VLOOKUP(G915,#REF!,5,0)</f>
        <v>#REF!</v>
      </c>
      <c r="Y915" t="e">
        <f>VLOOKUP(G915,#REF!,6,0)</f>
        <v>#REF!</v>
      </c>
      <c r="Z915">
        <f>SUMPRODUCT((B915='[2]各校各专业人数 （防止重复'!$D:$D)*(G915='[2]各校各专业人数 （防止重复'!$G:$G))</f>
        <v>0</v>
      </c>
    </row>
    <row r="916" ht="28.5" spans="1:26">
      <c r="A916">
        <f t="shared" si="128"/>
        <v>911</v>
      </c>
      <c r="B916" s="328" t="s">
        <v>543</v>
      </c>
      <c r="C916" s="264" t="s">
        <v>544</v>
      </c>
      <c r="D916" s="195" t="s">
        <v>32</v>
      </c>
      <c r="E916" s="273">
        <v>8</v>
      </c>
      <c r="F916" s="273" t="s">
        <v>73</v>
      </c>
      <c r="G916" s="273" t="s">
        <v>34</v>
      </c>
      <c r="H916" s="273"/>
      <c r="I916" s="273" t="s">
        <v>67</v>
      </c>
      <c r="J916" s="273">
        <v>3</v>
      </c>
      <c r="K916" s="273" t="s">
        <v>36</v>
      </c>
      <c r="L916" s="91" t="s">
        <v>68</v>
      </c>
      <c r="M916" s="273" t="s">
        <v>545</v>
      </c>
      <c r="N916" s="273">
        <v>153</v>
      </c>
      <c r="O916" s="273">
        <v>122</v>
      </c>
      <c r="P916" s="273">
        <v>252</v>
      </c>
      <c r="Q916" s="273">
        <v>0</v>
      </c>
      <c r="R916" s="273">
        <v>100</v>
      </c>
      <c r="S916" s="273" t="s">
        <v>549</v>
      </c>
      <c r="T916" t="str">
        <f t="shared" si="129"/>
        <v>0203</v>
      </c>
      <c r="U916" t="e">
        <f>IF((G916=VLOOKUP(T916,#REF!,2,0)),1,0)</f>
        <v>#REF!</v>
      </c>
      <c r="V916">
        <f>SUMPRODUCT((B916=[1]Sheet1!$B:$B)*(G916=[1]Sheet1!$G:$G))</f>
        <v>1</v>
      </c>
      <c r="W916" t="e">
        <f>VLOOKUP(G916,#REF!,4,0)</f>
        <v>#REF!</v>
      </c>
      <c r="X916" t="e">
        <f>VLOOKUP(G916,#REF!,5,0)</f>
        <v>#REF!</v>
      </c>
      <c r="Y916" t="e">
        <f>VLOOKUP(G916,#REF!,6,0)</f>
        <v>#REF!</v>
      </c>
      <c r="Z916">
        <f>SUMPRODUCT((B916='[2]各校各专业人数 （防止重复'!$D:$D)*(G916='[2]各校各专业人数 （防止重复'!$G:$G))</f>
        <v>1</v>
      </c>
    </row>
    <row r="917" spans="1:26">
      <c r="A917">
        <f t="shared" ref="A917:A926" si="130">ROW()-5</f>
        <v>912</v>
      </c>
      <c r="B917" s="328" t="s">
        <v>543</v>
      </c>
      <c r="C917" s="264" t="s">
        <v>544</v>
      </c>
      <c r="D917" s="195" t="s">
        <v>32</v>
      </c>
      <c r="E917" s="273">
        <v>9</v>
      </c>
      <c r="F917" s="273" t="s">
        <v>74</v>
      </c>
      <c r="G917" s="273" t="s">
        <v>75</v>
      </c>
      <c r="H917" s="273"/>
      <c r="I917" s="273" t="s">
        <v>67</v>
      </c>
      <c r="J917" s="273">
        <v>3</v>
      </c>
      <c r="K917" s="273" t="s">
        <v>36</v>
      </c>
      <c r="L917" s="91" t="s">
        <v>68</v>
      </c>
      <c r="M917" s="273">
        <v>49</v>
      </c>
      <c r="N917" s="273">
        <v>44</v>
      </c>
      <c r="O917" s="273">
        <v>96</v>
      </c>
      <c r="P917" s="273">
        <v>152</v>
      </c>
      <c r="Q917" s="273">
        <v>49</v>
      </c>
      <c r="R917" s="273">
        <v>200</v>
      </c>
      <c r="S917" s="273"/>
      <c r="T917" t="str">
        <f t="shared" si="129"/>
        <v>0301</v>
      </c>
      <c r="U917" t="e">
        <f>IF((G917=VLOOKUP(T917,#REF!,2,0)),1,0)</f>
        <v>#REF!</v>
      </c>
      <c r="V917">
        <f>SUMPRODUCT((B917=[1]Sheet1!$B:$B)*(G917=[1]Sheet1!$G:$G))</f>
        <v>1</v>
      </c>
      <c r="W917" t="e">
        <f>VLOOKUP(G917,#REF!,4,0)</f>
        <v>#REF!</v>
      </c>
      <c r="X917" t="e">
        <f>VLOOKUP(G917,#REF!,5,0)</f>
        <v>#REF!</v>
      </c>
      <c r="Y917" t="e">
        <f>VLOOKUP(G917,#REF!,6,0)</f>
        <v>#REF!</v>
      </c>
      <c r="Z917">
        <f>SUMPRODUCT((B917='[2]各校各专业人数 （防止重复'!$D:$D)*(G917='[2]各校各专业人数 （防止重复'!$G:$G))</f>
        <v>1</v>
      </c>
    </row>
    <row r="918" spans="1:26">
      <c r="A918">
        <f t="shared" si="130"/>
        <v>913</v>
      </c>
      <c r="B918" s="328" t="s">
        <v>543</v>
      </c>
      <c r="C918" s="264" t="s">
        <v>544</v>
      </c>
      <c r="D918" s="195" t="s">
        <v>32</v>
      </c>
      <c r="E918" s="273">
        <v>10</v>
      </c>
      <c r="F918" s="273" t="s">
        <v>189</v>
      </c>
      <c r="G918" s="273" t="s">
        <v>173</v>
      </c>
      <c r="H918" s="273"/>
      <c r="I918" s="273" t="s">
        <v>67</v>
      </c>
      <c r="J918" s="273">
        <v>3</v>
      </c>
      <c r="K918" s="273" t="s">
        <v>36</v>
      </c>
      <c r="L918" s="91" t="s">
        <v>68</v>
      </c>
      <c r="M918" s="273" t="s">
        <v>545</v>
      </c>
      <c r="N918" s="273">
        <v>149</v>
      </c>
      <c r="O918" s="273">
        <v>164</v>
      </c>
      <c r="P918" s="273">
        <v>288</v>
      </c>
      <c r="Q918" s="273">
        <v>0</v>
      </c>
      <c r="R918" s="273">
        <v>100</v>
      </c>
      <c r="S918" s="273" t="s">
        <v>549</v>
      </c>
      <c r="T918" t="str">
        <f t="shared" si="129"/>
        <v>0308</v>
      </c>
      <c r="U918" t="e">
        <f>IF((G918=VLOOKUP(T918,#REF!,2,0)),1,0)</f>
        <v>#REF!</v>
      </c>
      <c r="V918">
        <f>SUMPRODUCT((B918=[1]Sheet1!$B:$B)*(G918=[1]Sheet1!$G:$G))</f>
        <v>1</v>
      </c>
      <c r="W918" t="e">
        <f>VLOOKUP(G918,#REF!,4,0)</f>
        <v>#REF!</v>
      </c>
      <c r="X918" t="e">
        <f>VLOOKUP(G918,#REF!,5,0)</f>
        <v>#REF!</v>
      </c>
      <c r="Y918" t="e">
        <f>VLOOKUP(G918,#REF!,6,0)</f>
        <v>#REF!</v>
      </c>
      <c r="Z918">
        <f>SUMPRODUCT((B918='[2]各校各专业人数 （防止重复'!$D:$D)*(G918='[2]各校各专业人数 （防止重复'!$G:$G))</f>
        <v>1</v>
      </c>
    </row>
    <row r="919" spans="1:26">
      <c r="A919">
        <f t="shared" si="130"/>
        <v>914</v>
      </c>
      <c r="B919" s="328" t="s">
        <v>543</v>
      </c>
      <c r="C919" s="264" t="s">
        <v>544</v>
      </c>
      <c r="D919" s="195" t="s">
        <v>32</v>
      </c>
      <c r="E919" s="273">
        <v>11</v>
      </c>
      <c r="F919" s="273" t="s">
        <v>86</v>
      </c>
      <c r="G919" s="273" t="s">
        <v>87</v>
      </c>
      <c r="H919" s="273"/>
      <c r="I919" s="273" t="s">
        <v>67</v>
      </c>
      <c r="J919" s="273">
        <v>3</v>
      </c>
      <c r="K919" s="273" t="s">
        <v>36</v>
      </c>
      <c r="L919" s="91" t="s">
        <v>68</v>
      </c>
      <c r="M919" s="273" t="s">
        <v>545</v>
      </c>
      <c r="N919" s="273">
        <v>132</v>
      </c>
      <c r="O919" s="273">
        <v>188</v>
      </c>
      <c r="P919" s="273">
        <v>289</v>
      </c>
      <c r="Q919" s="273">
        <v>0</v>
      </c>
      <c r="R919" s="273">
        <v>100</v>
      </c>
      <c r="S919" s="273" t="s">
        <v>550</v>
      </c>
      <c r="T919" t="str">
        <f t="shared" si="129"/>
        <v>0501</v>
      </c>
      <c r="U919" t="e">
        <f>IF((G919=VLOOKUP(T919,#REF!,2,0)),1,0)</f>
        <v>#REF!</v>
      </c>
      <c r="V919">
        <f>SUMPRODUCT((B919=[1]Sheet1!$B:$B)*(G919=[1]Sheet1!$G:$G))</f>
        <v>1</v>
      </c>
      <c r="W919" t="e">
        <f>VLOOKUP(G919,#REF!,4,0)</f>
        <v>#REF!</v>
      </c>
      <c r="X919" t="e">
        <f>VLOOKUP(G919,#REF!,5,0)</f>
        <v>#REF!</v>
      </c>
      <c r="Y919" t="e">
        <f>VLOOKUP(G919,#REF!,6,0)</f>
        <v>#REF!</v>
      </c>
      <c r="Z919">
        <f>SUMPRODUCT((B919='[2]各校各专业人数 （防止重复'!$D:$D)*(G919='[2]各校各专业人数 （防止重复'!$G:$G))</f>
        <v>1</v>
      </c>
    </row>
    <row r="920" spans="1:26">
      <c r="A920">
        <f t="shared" si="130"/>
        <v>915</v>
      </c>
      <c r="B920" s="328" t="s">
        <v>543</v>
      </c>
      <c r="C920" s="264" t="s">
        <v>544</v>
      </c>
      <c r="D920" s="195" t="s">
        <v>32</v>
      </c>
      <c r="E920" s="273">
        <v>12</v>
      </c>
      <c r="F920" s="273" t="s">
        <v>161</v>
      </c>
      <c r="G920" s="273" t="s">
        <v>162</v>
      </c>
      <c r="H920" s="273" t="s">
        <v>551</v>
      </c>
      <c r="I920" s="273" t="s">
        <v>67</v>
      </c>
      <c r="J920" s="273">
        <v>3</v>
      </c>
      <c r="K920" s="273" t="s">
        <v>36</v>
      </c>
      <c r="L920" s="91" t="s">
        <v>68</v>
      </c>
      <c r="M920" s="273">
        <v>97</v>
      </c>
      <c r="N920" s="273">
        <v>95</v>
      </c>
      <c r="O920" s="273">
        <v>97</v>
      </c>
      <c r="P920" s="273">
        <v>266</v>
      </c>
      <c r="Q920" s="273">
        <v>97</v>
      </c>
      <c r="R920" s="273">
        <v>50</v>
      </c>
      <c r="S920" s="273"/>
      <c r="T920" t="str">
        <f t="shared" si="129"/>
        <v>0515</v>
      </c>
      <c r="U920" t="e">
        <f>IF((G920=VLOOKUP(T920,#REF!,2,0)),1,0)</f>
        <v>#REF!</v>
      </c>
      <c r="V920">
        <f>SUMPRODUCT((B920=[1]Sheet1!$B:$B)*(G920=[1]Sheet1!$G:$G))</f>
        <v>1</v>
      </c>
      <c r="W920" t="e">
        <f>VLOOKUP(G920,#REF!,4,0)</f>
        <v>#REF!</v>
      </c>
      <c r="X920" t="e">
        <f>VLOOKUP(G920,#REF!,5,0)</f>
        <v>#REF!</v>
      </c>
      <c r="Y920" t="e">
        <f>VLOOKUP(G920,#REF!,6,0)</f>
        <v>#REF!</v>
      </c>
      <c r="Z920">
        <f>SUMPRODUCT((B920='[2]各校各专业人数 （防止重复'!$D:$D)*(G920='[2]各校各专业人数 （防止重复'!$G:$G))</f>
        <v>1</v>
      </c>
    </row>
    <row r="921" spans="1:26">
      <c r="A921">
        <f t="shared" si="130"/>
        <v>916</v>
      </c>
      <c r="B921" s="328" t="s">
        <v>543</v>
      </c>
      <c r="C921" s="264" t="s">
        <v>544</v>
      </c>
      <c r="D921" s="195" t="s">
        <v>32</v>
      </c>
      <c r="E921" s="273">
        <v>13</v>
      </c>
      <c r="F921" s="273" t="s">
        <v>218</v>
      </c>
      <c r="G921" s="273" t="s">
        <v>219</v>
      </c>
      <c r="H921" s="273"/>
      <c r="I921" s="273" t="s">
        <v>67</v>
      </c>
      <c r="J921" s="273">
        <v>3</v>
      </c>
      <c r="K921" s="273" t="s">
        <v>36</v>
      </c>
      <c r="L921" s="91" t="s">
        <v>68</v>
      </c>
      <c r="M921" s="273" t="s">
        <v>545</v>
      </c>
      <c r="N921" s="273">
        <v>129</v>
      </c>
      <c r="O921" s="273">
        <v>10</v>
      </c>
      <c r="P921" s="273">
        <v>122</v>
      </c>
      <c r="Q921" s="273">
        <v>0</v>
      </c>
      <c r="R921" s="273">
        <v>50</v>
      </c>
      <c r="S921" s="273" t="s">
        <v>549</v>
      </c>
      <c r="T921" t="str">
        <f t="shared" si="129"/>
        <v>0528</v>
      </c>
      <c r="U921" t="e">
        <f>IF((G921=VLOOKUP(T921,#REF!,2,0)),1,0)</f>
        <v>#REF!</v>
      </c>
      <c r="V921">
        <f>SUMPRODUCT((B921=[1]Sheet1!$B:$B)*(G921=[1]Sheet1!$G:$G))</f>
        <v>1</v>
      </c>
      <c r="W921" t="e">
        <f>VLOOKUP(G921,#REF!,4,0)</f>
        <v>#REF!</v>
      </c>
      <c r="X921" t="e">
        <f>VLOOKUP(G921,#REF!,5,0)</f>
        <v>#REF!</v>
      </c>
      <c r="Y921" t="e">
        <f>VLOOKUP(G921,#REF!,6,0)</f>
        <v>#REF!</v>
      </c>
      <c r="Z921">
        <f>SUMPRODUCT((B921='[2]各校各专业人数 （防止重复'!$D:$D)*(G921='[2]各校各专业人数 （防止重复'!$G:$G))</f>
        <v>1</v>
      </c>
    </row>
    <row r="922" spans="1:26">
      <c r="A922">
        <f t="shared" si="130"/>
        <v>917</v>
      </c>
      <c r="B922" s="328" t="s">
        <v>543</v>
      </c>
      <c r="C922" s="264" t="s">
        <v>544</v>
      </c>
      <c r="D922" s="195" t="s">
        <v>32</v>
      </c>
      <c r="E922" s="273">
        <v>14</v>
      </c>
      <c r="F922" s="273" t="s">
        <v>96</v>
      </c>
      <c r="G922" s="273" t="s">
        <v>60</v>
      </c>
      <c r="H922" s="273"/>
      <c r="I922" s="273" t="s">
        <v>67</v>
      </c>
      <c r="J922" s="273">
        <v>3</v>
      </c>
      <c r="K922" s="273" t="s">
        <v>36</v>
      </c>
      <c r="L922" s="91" t="s">
        <v>68</v>
      </c>
      <c r="M922" s="273">
        <v>89</v>
      </c>
      <c r="N922" s="273">
        <v>57</v>
      </c>
      <c r="O922" s="273">
        <v>56</v>
      </c>
      <c r="P922" s="273">
        <v>175</v>
      </c>
      <c r="Q922" s="273">
        <v>89</v>
      </c>
      <c r="R922" s="273">
        <v>100</v>
      </c>
      <c r="S922" s="273"/>
      <c r="T922" t="str">
        <f t="shared" si="129"/>
        <v>0603</v>
      </c>
      <c r="U922" t="e">
        <f>IF((G922=VLOOKUP(T922,#REF!,2,0)),1,0)</f>
        <v>#REF!</v>
      </c>
      <c r="V922">
        <f>SUMPRODUCT((B922=[1]Sheet1!$B:$B)*(G922=[1]Sheet1!$G:$G))</f>
        <v>1</v>
      </c>
      <c r="W922" t="e">
        <f>VLOOKUP(G922,#REF!,4,0)</f>
        <v>#REF!</v>
      </c>
      <c r="X922" t="e">
        <f>VLOOKUP(G922,#REF!,5,0)</f>
        <v>#REF!</v>
      </c>
      <c r="Y922" t="e">
        <f>VLOOKUP(G922,#REF!,6,0)</f>
        <v>#REF!</v>
      </c>
      <c r="Z922">
        <f>SUMPRODUCT((B922='[2]各校各专业人数 （防止重复'!$D:$D)*(G922='[2]各校各专业人数 （防止重复'!$G:$G))</f>
        <v>1</v>
      </c>
    </row>
    <row r="923" spans="1:26">
      <c r="A923">
        <f t="shared" si="130"/>
        <v>918</v>
      </c>
      <c r="B923" s="328" t="s">
        <v>543</v>
      </c>
      <c r="C923" s="264" t="s">
        <v>544</v>
      </c>
      <c r="D923" s="195" t="s">
        <v>32</v>
      </c>
      <c r="E923" s="273">
        <v>15</v>
      </c>
      <c r="F923" s="273" t="s">
        <v>401</v>
      </c>
      <c r="G923" s="273" t="s">
        <v>402</v>
      </c>
      <c r="H923" s="273"/>
      <c r="I923" s="273" t="s">
        <v>67</v>
      </c>
      <c r="J923" s="273">
        <v>3</v>
      </c>
      <c r="K923" s="273" t="s">
        <v>36</v>
      </c>
      <c r="L923" s="91" t="s">
        <v>68</v>
      </c>
      <c r="M923" s="273">
        <v>48</v>
      </c>
      <c r="N923" s="273">
        <v>49</v>
      </c>
      <c r="O923" s="273">
        <v>49</v>
      </c>
      <c r="P923" s="273">
        <v>124</v>
      </c>
      <c r="Q923" s="273">
        <v>48</v>
      </c>
      <c r="R923" s="273">
        <v>50</v>
      </c>
      <c r="S923" s="273"/>
      <c r="T923" t="str">
        <f t="shared" si="129"/>
        <v>0902</v>
      </c>
      <c r="U923" t="e">
        <f>IF((G923=VLOOKUP(T923,#REF!,2,0)),1,0)</f>
        <v>#REF!</v>
      </c>
      <c r="V923">
        <f>SUMPRODUCT((B923=[1]Sheet1!$B:$B)*(G923=[1]Sheet1!$G:$G))</f>
        <v>1</v>
      </c>
      <c r="W923" t="e">
        <f>VLOOKUP(G923,#REF!,4,0)</f>
        <v>#REF!</v>
      </c>
      <c r="X923" t="e">
        <f>VLOOKUP(G923,#REF!,5,0)</f>
        <v>#REF!</v>
      </c>
      <c r="Y923" t="e">
        <f>VLOOKUP(G923,#REF!,6,0)</f>
        <v>#REF!</v>
      </c>
      <c r="Z923">
        <f>SUMPRODUCT((B923='[2]各校各专业人数 （防止重复'!$D:$D)*(G923='[2]各校各专业人数 （防止重复'!$G:$G))</f>
        <v>1</v>
      </c>
    </row>
    <row r="924" spans="1:26">
      <c r="A924">
        <f t="shared" si="130"/>
        <v>919</v>
      </c>
      <c r="B924" s="328" t="s">
        <v>543</v>
      </c>
      <c r="C924" s="264" t="s">
        <v>544</v>
      </c>
      <c r="D924" s="195" t="s">
        <v>32</v>
      </c>
      <c r="E924" s="273">
        <v>16</v>
      </c>
      <c r="F924" s="273" t="s">
        <v>99</v>
      </c>
      <c r="G924" s="273" t="s">
        <v>100</v>
      </c>
      <c r="H924" s="273"/>
      <c r="I924" s="273" t="s">
        <v>67</v>
      </c>
      <c r="J924" s="273">
        <v>3</v>
      </c>
      <c r="K924" s="273" t="s">
        <v>36</v>
      </c>
      <c r="L924" s="91" t="s">
        <v>68</v>
      </c>
      <c r="M924" s="273" t="s">
        <v>545</v>
      </c>
      <c r="N924" s="273">
        <v>68</v>
      </c>
      <c r="O924" s="273">
        <v>35</v>
      </c>
      <c r="P924" s="273">
        <v>94</v>
      </c>
      <c r="Q924" s="273">
        <v>0</v>
      </c>
      <c r="R924" s="273">
        <v>50</v>
      </c>
      <c r="S924" s="273" t="s">
        <v>550</v>
      </c>
      <c r="T924" t="str">
        <f t="shared" si="129"/>
        <v>1111</v>
      </c>
      <c r="U924" t="e">
        <f>IF((G924=VLOOKUP(T924,#REF!,2,0)),1,0)</f>
        <v>#REF!</v>
      </c>
      <c r="V924">
        <f>SUMPRODUCT((B924=[1]Sheet1!$B:$B)*(G924=[1]Sheet1!$G:$G))</f>
        <v>1</v>
      </c>
      <c r="W924" t="e">
        <f>VLOOKUP(G924,#REF!,4,0)</f>
        <v>#REF!</v>
      </c>
      <c r="X924" t="e">
        <f>VLOOKUP(G924,#REF!,5,0)</f>
        <v>#REF!</v>
      </c>
      <c r="Y924" t="e">
        <f>VLOOKUP(G924,#REF!,6,0)</f>
        <v>#REF!</v>
      </c>
      <c r="Z924">
        <f>SUMPRODUCT((B924='[2]各校各专业人数 （防止重复'!$D:$D)*(G924='[2]各校各专业人数 （防止重复'!$G:$G))</f>
        <v>1</v>
      </c>
    </row>
    <row r="925" spans="1:26">
      <c r="A925">
        <f t="shared" si="130"/>
        <v>920</v>
      </c>
      <c r="B925" s="328" t="s">
        <v>543</v>
      </c>
      <c r="C925" s="264" t="s">
        <v>544</v>
      </c>
      <c r="D925" s="195" t="s">
        <v>32</v>
      </c>
      <c r="E925" s="273">
        <v>17</v>
      </c>
      <c r="F925" s="273" t="s">
        <v>247</v>
      </c>
      <c r="G925" s="273" t="s">
        <v>248</v>
      </c>
      <c r="H925" s="273"/>
      <c r="I925" s="273" t="s">
        <v>67</v>
      </c>
      <c r="J925" s="273">
        <v>3</v>
      </c>
      <c r="K925" s="273" t="s">
        <v>36</v>
      </c>
      <c r="L925" s="91" t="s">
        <v>68</v>
      </c>
      <c r="M925" s="273">
        <v>47</v>
      </c>
      <c r="N925" s="273">
        <v>58</v>
      </c>
      <c r="O925" s="273">
        <v>56</v>
      </c>
      <c r="P925" s="273">
        <v>138</v>
      </c>
      <c r="Q925" s="273">
        <v>47</v>
      </c>
      <c r="R925" s="273">
        <v>100</v>
      </c>
      <c r="S925" s="273"/>
      <c r="T925" t="str">
        <f t="shared" si="129"/>
        <v>1214</v>
      </c>
      <c r="U925" t="e">
        <f>IF((G925=VLOOKUP(T925,#REF!,2,0)),1,0)</f>
        <v>#REF!</v>
      </c>
      <c r="V925">
        <f>SUMPRODUCT((B925=[1]Sheet1!$B:$B)*(G925=[1]Sheet1!$G:$G))</f>
        <v>1</v>
      </c>
      <c r="W925" t="e">
        <f>VLOOKUP(G925,#REF!,4,0)</f>
        <v>#REF!</v>
      </c>
      <c r="X925" t="e">
        <f>VLOOKUP(G925,#REF!,5,0)</f>
        <v>#REF!</v>
      </c>
      <c r="Y925" t="e">
        <f>VLOOKUP(G925,#REF!,6,0)</f>
        <v>#REF!</v>
      </c>
      <c r="Z925">
        <f>SUMPRODUCT((B925='[2]各校各专业人数 （防止重复'!$D:$D)*(G925='[2]各校各专业人数 （防止重复'!$G:$G))</f>
        <v>1</v>
      </c>
    </row>
    <row r="926" spans="1:26">
      <c r="A926">
        <f t="shared" si="130"/>
        <v>921</v>
      </c>
      <c r="B926" s="328" t="s">
        <v>543</v>
      </c>
      <c r="C926" s="264" t="s">
        <v>544</v>
      </c>
      <c r="D926" s="195" t="s">
        <v>32</v>
      </c>
      <c r="E926" s="273">
        <v>18</v>
      </c>
      <c r="F926" s="273" t="s">
        <v>510</v>
      </c>
      <c r="G926" s="273" t="s">
        <v>511</v>
      </c>
      <c r="H926" s="273"/>
      <c r="I926" s="273" t="s">
        <v>67</v>
      </c>
      <c r="J926" s="273">
        <v>3</v>
      </c>
      <c r="K926" s="273" t="s">
        <v>36</v>
      </c>
      <c r="L926" s="91" t="s">
        <v>68</v>
      </c>
      <c r="M926" s="273" t="s">
        <v>545</v>
      </c>
      <c r="N926" s="273">
        <v>102</v>
      </c>
      <c r="O926" s="273">
        <v>77</v>
      </c>
      <c r="P926" s="273">
        <v>154</v>
      </c>
      <c r="Q926" s="273">
        <v>0</v>
      </c>
      <c r="R926" s="273">
        <v>50</v>
      </c>
      <c r="S926" s="273" t="s">
        <v>550</v>
      </c>
      <c r="T926" t="str">
        <f t="shared" si="129"/>
        <v>1306</v>
      </c>
      <c r="U926" t="e">
        <f>IF((G926=VLOOKUP(T926,#REF!,2,0)),1,0)</f>
        <v>#REF!</v>
      </c>
      <c r="V926">
        <f>SUMPRODUCT((B926=[1]Sheet1!$B:$B)*(G926=[1]Sheet1!$G:$G))</f>
        <v>1</v>
      </c>
      <c r="W926" t="e">
        <f>VLOOKUP(G926,#REF!,4,0)</f>
        <v>#REF!</v>
      </c>
      <c r="X926" t="e">
        <f>VLOOKUP(G926,#REF!,5,0)</f>
        <v>#REF!</v>
      </c>
      <c r="Y926" t="e">
        <f>VLOOKUP(G926,#REF!,6,0)</f>
        <v>#REF!</v>
      </c>
      <c r="Z926">
        <f>SUMPRODUCT((B926='[2]各校各专业人数 （防止重复'!$D:$D)*(G926='[2]各校各专业人数 （防止重复'!$G:$G))</f>
        <v>1</v>
      </c>
    </row>
    <row r="927" spans="1:26">
      <c r="A927">
        <f t="shared" ref="A927:A936" si="131">ROW()-5</f>
        <v>922</v>
      </c>
      <c r="B927" s="328" t="s">
        <v>543</v>
      </c>
      <c r="C927" s="264" t="s">
        <v>544</v>
      </c>
      <c r="D927" s="195" t="s">
        <v>32</v>
      </c>
      <c r="E927" s="273">
        <v>19</v>
      </c>
      <c r="F927" s="273" t="s">
        <v>107</v>
      </c>
      <c r="G927" s="273" t="s">
        <v>108</v>
      </c>
      <c r="H927" s="273"/>
      <c r="I927" s="273" t="s">
        <v>67</v>
      </c>
      <c r="J927" s="273">
        <v>3</v>
      </c>
      <c r="K927" s="273" t="s">
        <v>36</v>
      </c>
      <c r="L927" s="91" t="s">
        <v>68</v>
      </c>
      <c r="M927" s="273" t="s">
        <v>545</v>
      </c>
      <c r="N927" s="273">
        <v>27</v>
      </c>
      <c r="O927" s="273" t="s">
        <v>545</v>
      </c>
      <c r="P927" s="273">
        <v>27</v>
      </c>
      <c r="Q927" s="273" t="s">
        <v>545</v>
      </c>
      <c r="R927" s="273">
        <v>50</v>
      </c>
      <c r="S927" s="273" t="s">
        <v>549</v>
      </c>
      <c r="T927" t="str">
        <f t="shared" si="129"/>
        <v>1503</v>
      </c>
      <c r="U927" t="e">
        <f>IF((G927=VLOOKUP(T927,#REF!,2,0)),1,0)</f>
        <v>#REF!</v>
      </c>
      <c r="V927">
        <f>SUMPRODUCT((B927=[1]Sheet1!$B:$B)*(G927=[1]Sheet1!$G:$G))</f>
        <v>0</v>
      </c>
      <c r="W927" t="e">
        <f>VLOOKUP(G927,#REF!,4,0)</f>
        <v>#REF!</v>
      </c>
      <c r="X927" t="e">
        <f>VLOOKUP(G927,#REF!,5,0)</f>
        <v>#REF!</v>
      </c>
      <c r="Y927" t="e">
        <f>VLOOKUP(G927,#REF!,6,0)</f>
        <v>#REF!</v>
      </c>
      <c r="Z927">
        <f>SUMPRODUCT((B927='[2]各校各专业人数 （防止重复'!$D:$D)*(G927='[2]各校各专业人数 （防止重复'!$G:$G))</f>
        <v>1</v>
      </c>
    </row>
    <row r="928" ht="24" spans="1:26">
      <c r="A928">
        <f t="shared" si="131"/>
        <v>923</v>
      </c>
      <c r="B928" s="328" t="s">
        <v>552</v>
      </c>
      <c r="C928" s="264" t="s">
        <v>553</v>
      </c>
      <c r="D928" s="103" t="s">
        <v>32</v>
      </c>
      <c r="E928" s="103">
        <v>1</v>
      </c>
      <c r="F928" s="103" t="s">
        <v>139</v>
      </c>
      <c r="G928" s="103" t="s">
        <v>140</v>
      </c>
      <c r="H928" s="103"/>
      <c r="I928" s="103" t="s">
        <v>45</v>
      </c>
      <c r="J928" s="282">
        <v>2</v>
      </c>
      <c r="K928" s="103">
        <v>6800</v>
      </c>
      <c r="L928" s="91" t="s">
        <v>46</v>
      </c>
      <c r="M928" s="103"/>
      <c r="N928" s="103"/>
      <c r="O928" s="285"/>
      <c r="P928" s="103"/>
      <c r="Q928" s="103"/>
      <c r="R928" s="103">
        <v>30</v>
      </c>
      <c r="S928" s="285"/>
      <c r="T928" t="str">
        <f t="shared" si="129"/>
        <v>0208</v>
      </c>
      <c r="U928" t="e">
        <f>IF((G928=VLOOKUP(T928,#REF!,2,0)),1,0)</f>
        <v>#REF!</v>
      </c>
      <c r="V928">
        <f>SUMPRODUCT((B928=[1]Sheet1!$B:$B)*(G928=[1]Sheet1!$G:$G))</f>
        <v>1</v>
      </c>
      <c r="W928" t="e">
        <f>VLOOKUP(G928,#REF!,4,0)</f>
        <v>#REF!</v>
      </c>
      <c r="X928" t="e">
        <f>VLOOKUP(G928,#REF!,5,0)</f>
        <v>#REF!</v>
      </c>
      <c r="Y928" t="e">
        <f>VLOOKUP(G928,#REF!,6,0)</f>
        <v>#REF!</v>
      </c>
      <c r="Z928">
        <f>SUMPRODUCT((B928='[2]各校各专业人数 （防止重复'!$D:$D)*(G928='[2]各校各专业人数 （防止重复'!$G:$G))</f>
        <v>0</v>
      </c>
    </row>
    <row r="929" ht="24" spans="1:26">
      <c r="A929">
        <f t="shared" si="131"/>
        <v>924</v>
      </c>
      <c r="B929" s="328" t="s">
        <v>552</v>
      </c>
      <c r="C929" s="264" t="s">
        <v>553</v>
      </c>
      <c r="D929" s="103" t="s">
        <v>32</v>
      </c>
      <c r="E929" s="103">
        <v>2</v>
      </c>
      <c r="F929" s="103" t="s">
        <v>124</v>
      </c>
      <c r="G929" s="103" t="s">
        <v>83</v>
      </c>
      <c r="H929" s="103"/>
      <c r="I929" s="103" t="s">
        <v>45</v>
      </c>
      <c r="J929" s="282">
        <v>2</v>
      </c>
      <c r="K929" s="103">
        <v>6800</v>
      </c>
      <c r="L929" s="91" t="s">
        <v>46</v>
      </c>
      <c r="M929" s="103"/>
      <c r="N929" s="103"/>
      <c r="O929" s="285"/>
      <c r="P929" s="103"/>
      <c r="Q929" s="103"/>
      <c r="R929" s="103">
        <v>30</v>
      </c>
      <c r="S929" s="285"/>
      <c r="T929" t="str">
        <f t="shared" si="129"/>
        <v>0435</v>
      </c>
      <c r="U929" t="e">
        <f>IF((G929=VLOOKUP(T929,#REF!,2,0)),1,0)</f>
        <v>#REF!</v>
      </c>
      <c r="V929">
        <f>SUMPRODUCT((B929=[1]Sheet1!$B:$B)*(G929=[1]Sheet1!$G:$G))</f>
        <v>2</v>
      </c>
      <c r="W929" t="e">
        <f>VLOOKUP(G929,#REF!,4,0)</f>
        <v>#REF!</v>
      </c>
      <c r="X929" t="e">
        <f>VLOOKUP(G929,#REF!,5,0)</f>
        <v>#REF!</v>
      </c>
      <c r="Y929" t="e">
        <f>VLOOKUP(G929,#REF!,6,0)</f>
        <v>#REF!</v>
      </c>
      <c r="Z929">
        <f>SUMPRODUCT((B929='[2]各校各专业人数 （防止重复'!$D:$D)*(G929='[2]各校各专业人数 （防止重复'!$G:$G))</f>
        <v>1</v>
      </c>
    </row>
    <row r="930" ht="24" spans="1:26">
      <c r="A930">
        <f t="shared" si="131"/>
        <v>925</v>
      </c>
      <c r="B930" s="328" t="s">
        <v>552</v>
      </c>
      <c r="C930" s="264" t="s">
        <v>553</v>
      </c>
      <c r="D930" s="103" t="s">
        <v>32</v>
      </c>
      <c r="E930" s="103">
        <v>3</v>
      </c>
      <c r="F930" s="103" t="s">
        <v>59</v>
      </c>
      <c r="G930" s="103" t="s">
        <v>60</v>
      </c>
      <c r="H930" s="103"/>
      <c r="I930" s="103" t="s">
        <v>45</v>
      </c>
      <c r="J930" s="282">
        <v>2</v>
      </c>
      <c r="K930" s="103">
        <v>6800</v>
      </c>
      <c r="L930" s="91" t="s">
        <v>46</v>
      </c>
      <c r="M930" s="103"/>
      <c r="N930" s="103"/>
      <c r="O930" s="285"/>
      <c r="P930" s="103"/>
      <c r="Q930" s="103"/>
      <c r="R930" s="103">
        <v>30</v>
      </c>
      <c r="S930" s="285"/>
      <c r="T930" t="str">
        <f t="shared" si="129"/>
        <v>0603</v>
      </c>
      <c r="U930" t="e">
        <f>IF((G930=VLOOKUP(T930,#REF!,2,0)),1,0)</f>
        <v>#REF!</v>
      </c>
      <c r="V930">
        <f>SUMPRODUCT((B930=[1]Sheet1!$B:$B)*(G930=[1]Sheet1!$G:$G))</f>
        <v>2</v>
      </c>
      <c r="W930" t="e">
        <f>VLOOKUP(G930,#REF!,4,0)</f>
        <v>#REF!</v>
      </c>
      <c r="X930" t="e">
        <f>VLOOKUP(G930,#REF!,5,0)</f>
        <v>#REF!</v>
      </c>
      <c r="Y930" t="e">
        <f>VLOOKUP(G930,#REF!,6,0)</f>
        <v>#REF!</v>
      </c>
      <c r="Z930">
        <f>SUMPRODUCT((B930='[2]各校各专业人数 （防止重复'!$D:$D)*(G930='[2]各校各专业人数 （防止重复'!$G:$G))</f>
        <v>1</v>
      </c>
    </row>
    <row r="931" ht="24" spans="1:26">
      <c r="A931">
        <f t="shared" si="131"/>
        <v>926</v>
      </c>
      <c r="B931" s="328" t="s">
        <v>552</v>
      </c>
      <c r="C931" s="264" t="s">
        <v>553</v>
      </c>
      <c r="D931" s="103" t="s">
        <v>32</v>
      </c>
      <c r="E931" s="103">
        <v>4</v>
      </c>
      <c r="F931" s="103" t="s">
        <v>311</v>
      </c>
      <c r="G931" s="103" t="s">
        <v>224</v>
      </c>
      <c r="H931" s="103"/>
      <c r="I931" s="103" t="s">
        <v>45</v>
      </c>
      <c r="J931" s="282">
        <v>2</v>
      </c>
      <c r="K931" s="103">
        <v>6800</v>
      </c>
      <c r="L931" s="91" t="s">
        <v>46</v>
      </c>
      <c r="M931" s="103"/>
      <c r="N931" s="103"/>
      <c r="O931" s="285"/>
      <c r="P931" s="103"/>
      <c r="Q931" s="103"/>
      <c r="R931" s="103">
        <v>30</v>
      </c>
      <c r="S931" s="285"/>
      <c r="T931" t="str">
        <f t="shared" si="129"/>
        <v>1302</v>
      </c>
      <c r="U931" t="e">
        <f>IF((G931=VLOOKUP(T931,#REF!,2,0)),1,0)</f>
        <v>#REF!</v>
      </c>
      <c r="V931">
        <f>SUMPRODUCT((B931=[1]Sheet1!$B:$B)*(G931=[1]Sheet1!$G:$G))</f>
        <v>2</v>
      </c>
      <c r="W931" t="e">
        <f>VLOOKUP(G931,#REF!,4,0)</f>
        <v>#REF!</v>
      </c>
      <c r="X931" t="e">
        <f>VLOOKUP(G931,#REF!,5,0)</f>
        <v>#REF!</v>
      </c>
      <c r="Y931" t="e">
        <f>VLOOKUP(G931,#REF!,6,0)</f>
        <v>#REF!</v>
      </c>
      <c r="Z931">
        <f>SUMPRODUCT((B931='[2]各校各专业人数 （防止重复'!$D:$D)*(G931='[2]各校各专业人数 （防止重复'!$G:$G))</f>
        <v>1</v>
      </c>
    </row>
    <row r="932" ht="15.75" spans="1:26">
      <c r="A932">
        <f t="shared" si="131"/>
        <v>927</v>
      </c>
      <c r="B932" s="328" t="s">
        <v>552</v>
      </c>
      <c r="C932" s="264" t="s">
        <v>553</v>
      </c>
      <c r="D932" s="103" t="s">
        <v>32</v>
      </c>
      <c r="E932" s="103">
        <v>5</v>
      </c>
      <c r="F932" s="103" t="s">
        <v>178</v>
      </c>
      <c r="G932" s="103" t="s">
        <v>179</v>
      </c>
      <c r="H932" s="103"/>
      <c r="I932" s="103" t="s">
        <v>67</v>
      </c>
      <c r="J932" s="278">
        <v>3</v>
      </c>
      <c r="K932" s="103">
        <v>6300</v>
      </c>
      <c r="L932" s="91" t="s">
        <v>68</v>
      </c>
      <c r="M932" s="278"/>
      <c r="N932" s="278"/>
      <c r="O932" s="278"/>
      <c r="P932" s="278"/>
      <c r="Q932" s="278"/>
      <c r="R932" s="103">
        <v>50</v>
      </c>
      <c r="S932" s="103" t="s">
        <v>155</v>
      </c>
      <c r="T932" t="str">
        <f t="shared" si="129"/>
        <v>0216</v>
      </c>
      <c r="U932" t="e">
        <f>IF((G932=VLOOKUP(T932,#REF!,2,0)),1,0)</f>
        <v>#REF!</v>
      </c>
      <c r="V932">
        <f>SUMPRODUCT((B932=[1]Sheet1!$B:$B)*(G932=[1]Sheet1!$G:$G))</f>
        <v>0</v>
      </c>
      <c r="W932" t="e">
        <f>VLOOKUP(G932,#REF!,4,0)</f>
        <v>#REF!</v>
      </c>
      <c r="X932" t="e">
        <f>VLOOKUP(G932,#REF!,5,0)</f>
        <v>#REF!</v>
      </c>
      <c r="Y932" t="e">
        <f>VLOOKUP(G932,#REF!,6,0)</f>
        <v>#REF!</v>
      </c>
      <c r="Z932">
        <f>SUMPRODUCT((B932='[2]各校各专业人数 （防止重复'!$D:$D)*(G932='[2]各校各专业人数 （防止重复'!$G:$G))</f>
        <v>0</v>
      </c>
    </row>
    <row r="933" ht="15.75" spans="1:26">
      <c r="A933">
        <f t="shared" si="131"/>
        <v>928</v>
      </c>
      <c r="B933" s="328" t="s">
        <v>552</v>
      </c>
      <c r="C933" s="264" t="s">
        <v>553</v>
      </c>
      <c r="D933" s="103" t="s">
        <v>32</v>
      </c>
      <c r="E933" s="103">
        <v>6</v>
      </c>
      <c r="F933" s="103" t="s">
        <v>391</v>
      </c>
      <c r="G933" s="103" t="s">
        <v>392</v>
      </c>
      <c r="H933" s="103"/>
      <c r="I933" s="103" t="s">
        <v>67</v>
      </c>
      <c r="J933" s="103">
        <v>3</v>
      </c>
      <c r="K933" s="103">
        <v>4600</v>
      </c>
      <c r="L933" s="91" t="s">
        <v>68</v>
      </c>
      <c r="M933" s="278"/>
      <c r="N933" s="278"/>
      <c r="O933" s="278"/>
      <c r="P933" s="278"/>
      <c r="Q933" s="278"/>
      <c r="R933" s="103">
        <v>50</v>
      </c>
      <c r="S933" s="103" t="s">
        <v>155</v>
      </c>
      <c r="T933" t="str">
        <f t="shared" si="129"/>
        <v>0430</v>
      </c>
      <c r="U933" t="e">
        <f>IF((G933=VLOOKUP(T933,#REF!,2,0)),1,0)</f>
        <v>#REF!</v>
      </c>
      <c r="V933">
        <f>SUMPRODUCT((B933=[1]Sheet1!$B:$B)*(G933=[1]Sheet1!$G:$G))</f>
        <v>0</v>
      </c>
      <c r="W933" t="e">
        <f>VLOOKUP(G933,#REF!,4,0)</f>
        <v>#REF!</v>
      </c>
      <c r="X933" t="e">
        <f>VLOOKUP(G933,#REF!,5,0)</f>
        <v>#REF!</v>
      </c>
      <c r="Y933" t="e">
        <f>VLOOKUP(G933,#REF!,6,0)</f>
        <v>#REF!</v>
      </c>
      <c r="Z933">
        <f>SUMPRODUCT((B933='[2]各校各专业人数 （防止重复'!$D:$D)*(G933='[2]各校各专业人数 （防止重复'!$G:$G))</f>
        <v>0</v>
      </c>
    </row>
    <row r="934" ht="15.75" spans="1:26">
      <c r="A934">
        <f t="shared" si="131"/>
        <v>929</v>
      </c>
      <c r="B934" s="328" t="s">
        <v>552</v>
      </c>
      <c r="C934" s="264" t="s">
        <v>553</v>
      </c>
      <c r="D934" s="103" t="s">
        <v>32</v>
      </c>
      <c r="E934" s="103">
        <v>7</v>
      </c>
      <c r="F934" s="103" t="s">
        <v>84</v>
      </c>
      <c r="G934" s="103" t="s">
        <v>85</v>
      </c>
      <c r="H934" s="103"/>
      <c r="I934" s="103" t="s">
        <v>67</v>
      </c>
      <c r="J934" s="103">
        <v>3</v>
      </c>
      <c r="K934" s="103">
        <v>5600</v>
      </c>
      <c r="L934" s="91" t="s">
        <v>68</v>
      </c>
      <c r="M934" s="103"/>
      <c r="N934" s="103"/>
      <c r="O934" s="285"/>
      <c r="P934" s="103"/>
      <c r="Q934" s="103"/>
      <c r="R934" s="103">
        <v>80</v>
      </c>
      <c r="S934" s="103" t="s">
        <v>155</v>
      </c>
      <c r="T934" t="str">
        <f t="shared" si="129"/>
        <v>0439</v>
      </c>
      <c r="U934" t="e">
        <f>IF((G934=VLOOKUP(T934,#REF!,2,0)),1,0)</f>
        <v>#REF!</v>
      </c>
      <c r="V934">
        <f>SUMPRODUCT((B934=[1]Sheet1!$B:$B)*(G934=[1]Sheet1!$G:$G))</f>
        <v>0</v>
      </c>
      <c r="W934" t="e">
        <f>VLOOKUP(G934,#REF!,4,0)</f>
        <v>#REF!</v>
      </c>
      <c r="X934" t="e">
        <f>VLOOKUP(G934,#REF!,5,0)</f>
        <v>#REF!</v>
      </c>
      <c r="Y934" t="e">
        <f>VLOOKUP(G934,#REF!,6,0)</f>
        <v>#REF!</v>
      </c>
      <c r="Z934">
        <f>SUMPRODUCT((B934='[2]各校各专业人数 （防止重复'!$D:$D)*(G934='[2]各校各专业人数 （防止重复'!$G:$G))</f>
        <v>0</v>
      </c>
    </row>
    <row r="935" ht="15.75" spans="1:26">
      <c r="A935">
        <f t="shared" si="131"/>
        <v>930</v>
      </c>
      <c r="B935" s="328" t="s">
        <v>552</v>
      </c>
      <c r="C935" s="264" t="s">
        <v>553</v>
      </c>
      <c r="D935" s="103" t="s">
        <v>32</v>
      </c>
      <c r="E935" s="103">
        <v>8</v>
      </c>
      <c r="F935" s="278" t="s">
        <v>86</v>
      </c>
      <c r="G935" s="103" t="s">
        <v>87</v>
      </c>
      <c r="H935" s="278"/>
      <c r="I935" s="103" t="s">
        <v>67</v>
      </c>
      <c r="J935" s="278">
        <v>3</v>
      </c>
      <c r="K935" s="283">
        <v>5600</v>
      </c>
      <c r="L935" s="91" t="s">
        <v>68</v>
      </c>
      <c r="M935" s="103"/>
      <c r="N935" s="103"/>
      <c r="O935" s="285"/>
      <c r="P935" s="103"/>
      <c r="Q935" s="103"/>
      <c r="R935" s="103">
        <v>80</v>
      </c>
      <c r="S935" s="103" t="s">
        <v>155</v>
      </c>
      <c r="T935" t="str">
        <f t="shared" si="129"/>
        <v>0501</v>
      </c>
      <c r="U935" t="e">
        <f>IF((G935=VLOOKUP(T935,#REF!,2,0)),1,0)</f>
        <v>#REF!</v>
      </c>
      <c r="V935">
        <f>SUMPRODUCT((B935=[1]Sheet1!$B:$B)*(G935=[1]Sheet1!$G:$G))</f>
        <v>0</v>
      </c>
      <c r="W935" t="e">
        <f>VLOOKUP(G935,#REF!,4,0)</f>
        <v>#REF!</v>
      </c>
      <c r="X935" t="e">
        <f>VLOOKUP(G935,#REF!,5,0)</f>
        <v>#REF!</v>
      </c>
      <c r="Y935" t="e">
        <f>VLOOKUP(G935,#REF!,6,0)</f>
        <v>#REF!</v>
      </c>
      <c r="Z935">
        <f>SUMPRODUCT((B935='[2]各校各专业人数 （防止重复'!$D:$D)*(G935='[2]各校各专业人数 （防止重复'!$G:$G))</f>
        <v>0</v>
      </c>
    </row>
    <row r="936" ht="15.75" spans="1:26">
      <c r="A936">
        <f t="shared" si="131"/>
        <v>931</v>
      </c>
      <c r="B936" s="328" t="s">
        <v>552</v>
      </c>
      <c r="C936" s="264" t="s">
        <v>553</v>
      </c>
      <c r="D936" s="103" t="s">
        <v>32</v>
      </c>
      <c r="E936" s="103">
        <v>9</v>
      </c>
      <c r="F936" s="278" t="s">
        <v>88</v>
      </c>
      <c r="G936" s="103" t="s">
        <v>89</v>
      </c>
      <c r="H936" s="278"/>
      <c r="I936" s="103" t="s">
        <v>67</v>
      </c>
      <c r="J936" s="278">
        <v>3</v>
      </c>
      <c r="K936" s="283">
        <v>5600</v>
      </c>
      <c r="L936" s="91" t="s">
        <v>68</v>
      </c>
      <c r="M936" s="103"/>
      <c r="N936" s="103"/>
      <c r="O936" s="285"/>
      <c r="P936" s="103"/>
      <c r="Q936" s="103"/>
      <c r="R936" s="103">
        <v>50</v>
      </c>
      <c r="S936" s="103" t="s">
        <v>155</v>
      </c>
      <c r="T936" t="str">
        <f t="shared" si="129"/>
        <v>0503</v>
      </c>
      <c r="U936" t="e">
        <f>IF((G936=VLOOKUP(T936,#REF!,2,0)),1,0)</f>
        <v>#REF!</v>
      </c>
      <c r="V936">
        <f>SUMPRODUCT((B936=[1]Sheet1!$B:$B)*(G936=[1]Sheet1!$G:$G))</f>
        <v>0</v>
      </c>
      <c r="W936" t="e">
        <f>VLOOKUP(G936,#REF!,4,0)</f>
        <v>#REF!</v>
      </c>
      <c r="X936" t="e">
        <f>VLOOKUP(G936,#REF!,5,0)</f>
        <v>#REF!</v>
      </c>
      <c r="Y936" t="e">
        <f>VLOOKUP(G936,#REF!,6,0)</f>
        <v>#REF!</v>
      </c>
      <c r="Z936">
        <f>SUMPRODUCT((B936='[2]各校各专业人数 （防止重复'!$D:$D)*(G936='[2]各校各专业人数 （防止重复'!$G:$G))</f>
        <v>0</v>
      </c>
    </row>
    <row r="937" ht="31.5" spans="1:26">
      <c r="A937">
        <f t="shared" ref="A937:A946" si="132">ROW()-5</f>
        <v>932</v>
      </c>
      <c r="B937" s="328" t="s">
        <v>552</v>
      </c>
      <c r="C937" s="264" t="s">
        <v>553</v>
      </c>
      <c r="D937" s="103" t="s">
        <v>32</v>
      </c>
      <c r="E937" s="103">
        <v>10</v>
      </c>
      <c r="F937" s="103" t="s">
        <v>92</v>
      </c>
      <c r="G937" s="103" t="s">
        <v>93</v>
      </c>
      <c r="H937" s="103"/>
      <c r="I937" s="103" t="s">
        <v>67</v>
      </c>
      <c r="J937" s="278">
        <v>3</v>
      </c>
      <c r="K937" s="103">
        <v>5600</v>
      </c>
      <c r="L937" s="91" t="s">
        <v>68</v>
      </c>
      <c r="M937" s="103"/>
      <c r="N937" s="103"/>
      <c r="O937" s="285"/>
      <c r="P937" s="103"/>
      <c r="Q937" s="103"/>
      <c r="R937" s="103">
        <v>80</v>
      </c>
      <c r="S937" s="103" t="s">
        <v>155</v>
      </c>
      <c r="T937" t="str">
        <f t="shared" si="129"/>
        <v>0508</v>
      </c>
      <c r="U937" t="e">
        <f>IF((G937=VLOOKUP(T937,#REF!,2,0)),1,0)</f>
        <v>#REF!</v>
      </c>
      <c r="V937">
        <f>SUMPRODUCT((B937=[1]Sheet1!$B:$B)*(G937=[1]Sheet1!$G:$G))</f>
        <v>0</v>
      </c>
      <c r="W937" t="e">
        <f>VLOOKUP(G937,#REF!,4,0)</f>
        <v>#REF!</v>
      </c>
      <c r="X937" t="e">
        <f>VLOOKUP(G937,#REF!,5,0)</f>
        <v>#REF!</v>
      </c>
      <c r="Y937" t="e">
        <f>VLOOKUP(G937,#REF!,6,0)</f>
        <v>#REF!</v>
      </c>
      <c r="Z937">
        <f>SUMPRODUCT((B937='[2]各校各专业人数 （防止重复'!$D:$D)*(G937='[2]各校各专业人数 （防止重复'!$G:$G))</f>
        <v>0</v>
      </c>
    </row>
    <row r="938" ht="47.25" spans="1:26">
      <c r="A938">
        <f t="shared" si="132"/>
        <v>933</v>
      </c>
      <c r="B938" s="328" t="s">
        <v>552</v>
      </c>
      <c r="C938" s="264" t="s">
        <v>553</v>
      </c>
      <c r="D938" s="103" t="s">
        <v>32</v>
      </c>
      <c r="E938" s="103">
        <v>11</v>
      </c>
      <c r="F938" s="103" t="s">
        <v>71</v>
      </c>
      <c r="G938" s="103" t="s">
        <v>72</v>
      </c>
      <c r="H938" s="171" t="s">
        <v>554</v>
      </c>
      <c r="I938" s="103" t="s">
        <v>67</v>
      </c>
      <c r="J938" s="103">
        <v>3</v>
      </c>
      <c r="K938" s="103">
        <v>6300</v>
      </c>
      <c r="L938" s="91" t="s">
        <v>68</v>
      </c>
      <c r="M938" s="103">
        <v>43</v>
      </c>
      <c r="N938" s="103">
        <v>30</v>
      </c>
      <c r="O938" s="286">
        <v>44</v>
      </c>
      <c r="P938" s="103">
        <v>114</v>
      </c>
      <c r="Q938" s="103">
        <v>40</v>
      </c>
      <c r="R938" s="103">
        <v>50</v>
      </c>
      <c r="S938" s="288"/>
      <c r="T938" t="str">
        <f t="shared" si="129"/>
        <v>0127</v>
      </c>
      <c r="U938" t="e">
        <f>IF((G938=VLOOKUP(T938,#REF!,2,0)),1,0)</f>
        <v>#REF!</v>
      </c>
      <c r="V938">
        <f>SUMPRODUCT((B938=[1]Sheet1!$B:$B)*(G938=[1]Sheet1!$G:$G))</f>
        <v>1</v>
      </c>
      <c r="W938" t="e">
        <f>VLOOKUP(G938,#REF!,4,0)</f>
        <v>#REF!</v>
      </c>
      <c r="X938" t="e">
        <f>VLOOKUP(G938,#REF!,5,0)</f>
        <v>#REF!</v>
      </c>
      <c r="Y938" t="e">
        <f>VLOOKUP(G938,#REF!,6,0)</f>
        <v>#REF!</v>
      </c>
      <c r="Z938">
        <f>SUMPRODUCT((B938='[2]各校各专业人数 （防止重复'!$D:$D)*(G938='[2]各校各专业人数 （防止重复'!$G:$G))</f>
        <v>1</v>
      </c>
    </row>
    <row r="939" ht="15.75" spans="1:26">
      <c r="A939">
        <f t="shared" si="132"/>
        <v>934</v>
      </c>
      <c r="B939" s="328" t="s">
        <v>552</v>
      </c>
      <c r="C939" s="264" t="s">
        <v>553</v>
      </c>
      <c r="D939" s="103" t="s">
        <v>32</v>
      </c>
      <c r="E939" s="103">
        <v>12</v>
      </c>
      <c r="F939" s="103" t="s">
        <v>74</v>
      </c>
      <c r="G939" s="103" t="s">
        <v>75</v>
      </c>
      <c r="H939" s="103"/>
      <c r="I939" s="103" t="s">
        <v>67</v>
      </c>
      <c r="J939" s="103">
        <v>3</v>
      </c>
      <c r="K939" s="103">
        <v>4600</v>
      </c>
      <c r="L939" s="91" t="s">
        <v>68</v>
      </c>
      <c r="M939" s="103">
        <v>105</v>
      </c>
      <c r="N939" s="103">
        <v>29</v>
      </c>
      <c r="O939" s="286">
        <v>38</v>
      </c>
      <c r="P939" s="103">
        <v>129</v>
      </c>
      <c r="Q939" s="103">
        <v>71</v>
      </c>
      <c r="R939" s="103">
        <v>50</v>
      </c>
      <c r="S939" s="289"/>
      <c r="T939" t="str">
        <f t="shared" si="129"/>
        <v>0301</v>
      </c>
      <c r="U939" t="e">
        <f>IF((G939=VLOOKUP(T939,#REF!,2,0)),1,0)</f>
        <v>#REF!</v>
      </c>
      <c r="V939">
        <f>SUMPRODUCT((B939=[1]Sheet1!$B:$B)*(G939=[1]Sheet1!$G:$G))</f>
        <v>1</v>
      </c>
      <c r="W939" t="e">
        <f>VLOOKUP(G939,#REF!,4,0)</f>
        <v>#REF!</v>
      </c>
      <c r="X939" t="e">
        <f>VLOOKUP(G939,#REF!,5,0)</f>
        <v>#REF!</v>
      </c>
      <c r="Y939" t="e">
        <f>VLOOKUP(G939,#REF!,6,0)</f>
        <v>#REF!</v>
      </c>
      <c r="Z939">
        <f>SUMPRODUCT((B939='[2]各校各专业人数 （防止重复'!$D:$D)*(G939='[2]各校各专业人数 （防止重复'!$G:$G))</f>
        <v>1</v>
      </c>
    </row>
    <row r="940" ht="15.75" spans="1:26">
      <c r="A940">
        <f t="shared" si="132"/>
        <v>935</v>
      </c>
      <c r="B940" s="328" t="s">
        <v>552</v>
      </c>
      <c r="C940" s="264" t="s">
        <v>553</v>
      </c>
      <c r="D940" s="103" t="s">
        <v>32</v>
      </c>
      <c r="E940" s="103">
        <v>13</v>
      </c>
      <c r="F940" s="103" t="s">
        <v>81</v>
      </c>
      <c r="G940" s="103" t="s">
        <v>56</v>
      </c>
      <c r="H940" s="103"/>
      <c r="I940" s="103" t="s">
        <v>67</v>
      </c>
      <c r="J940" s="103">
        <v>3</v>
      </c>
      <c r="K940" s="103">
        <v>4600</v>
      </c>
      <c r="L940" s="91" t="s">
        <v>68</v>
      </c>
      <c r="M940" s="103">
        <v>25</v>
      </c>
      <c r="N940" s="103">
        <v>15</v>
      </c>
      <c r="O940" s="286"/>
      <c r="P940" s="103">
        <v>29</v>
      </c>
      <c r="Q940" s="103">
        <v>17</v>
      </c>
      <c r="R940" s="103">
        <v>30</v>
      </c>
      <c r="S940" s="289"/>
      <c r="T940" t="str">
        <f t="shared" si="129"/>
        <v>0403</v>
      </c>
      <c r="U940" t="e">
        <f>IF((G940=VLOOKUP(T940,#REF!,2,0)),1,0)</f>
        <v>#REF!</v>
      </c>
      <c r="V940">
        <f>SUMPRODUCT((B940=[1]Sheet1!$B:$B)*(G940=[1]Sheet1!$G:$G))</f>
        <v>1</v>
      </c>
      <c r="W940" t="e">
        <f>VLOOKUP(G940,#REF!,4,0)</f>
        <v>#REF!</v>
      </c>
      <c r="X940" t="e">
        <f>VLOOKUP(G940,#REF!,5,0)</f>
        <v>#REF!</v>
      </c>
      <c r="Y940" t="e">
        <f>VLOOKUP(G940,#REF!,6,0)</f>
        <v>#REF!</v>
      </c>
      <c r="Z940">
        <f>SUMPRODUCT((B940='[2]各校各专业人数 （防止重复'!$D:$D)*(G940='[2]各校各专业人数 （防止重复'!$G:$G))</f>
        <v>1</v>
      </c>
    </row>
    <row r="941" ht="15.75" spans="1:26">
      <c r="A941">
        <f t="shared" si="132"/>
        <v>936</v>
      </c>
      <c r="B941" s="328" t="s">
        <v>552</v>
      </c>
      <c r="C941" s="264" t="s">
        <v>553</v>
      </c>
      <c r="D941" s="103" t="s">
        <v>32</v>
      </c>
      <c r="E941" s="103">
        <v>14</v>
      </c>
      <c r="F941" s="103" t="s">
        <v>82</v>
      </c>
      <c r="G941" s="103" t="s">
        <v>83</v>
      </c>
      <c r="H941" s="103"/>
      <c r="I941" s="103" t="s">
        <v>67</v>
      </c>
      <c r="J941" s="103">
        <v>3</v>
      </c>
      <c r="K941" s="103">
        <v>6300</v>
      </c>
      <c r="L941" s="91" t="s">
        <v>68</v>
      </c>
      <c r="M941" s="103">
        <v>116</v>
      </c>
      <c r="N941" s="103">
        <v>58</v>
      </c>
      <c r="O941" s="286">
        <v>76</v>
      </c>
      <c r="P941" s="103">
        <v>225</v>
      </c>
      <c r="Q941" s="103">
        <v>102</v>
      </c>
      <c r="R941" s="103">
        <v>100</v>
      </c>
      <c r="S941" s="288"/>
      <c r="T941" t="str">
        <f t="shared" si="129"/>
        <v>0435</v>
      </c>
      <c r="U941" t="e">
        <f>IF((G941=VLOOKUP(T941,#REF!,2,0)),1,0)</f>
        <v>#REF!</v>
      </c>
      <c r="V941">
        <f>SUMPRODUCT((B941=[1]Sheet1!$B:$B)*(G941=[1]Sheet1!$G:$G))</f>
        <v>2</v>
      </c>
      <c r="W941" t="e">
        <f>VLOOKUP(G941,#REF!,4,0)</f>
        <v>#REF!</v>
      </c>
      <c r="X941" t="e">
        <f>VLOOKUP(G941,#REF!,5,0)</f>
        <v>#REF!</v>
      </c>
      <c r="Y941" t="e">
        <f>VLOOKUP(G941,#REF!,6,0)</f>
        <v>#REF!</v>
      </c>
      <c r="Z941">
        <f>SUMPRODUCT((B941='[2]各校各专业人数 （防止重复'!$D:$D)*(G941='[2]各校各专业人数 （防止重复'!$G:$G))</f>
        <v>1</v>
      </c>
    </row>
    <row r="942" ht="15.75" spans="1:26">
      <c r="A942">
        <f t="shared" si="132"/>
        <v>937</v>
      </c>
      <c r="B942" s="328" t="s">
        <v>552</v>
      </c>
      <c r="C942" s="264" t="s">
        <v>553</v>
      </c>
      <c r="D942" s="103" t="s">
        <v>32</v>
      </c>
      <c r="E942" s="103">
        <v>15</v>
      </c>
      <c r="F942" s="103" t="s">
        <v>161</v>
      </c>
      <c r="G942" s="103" t="s">
        <v>162</v>
      </c>
      <c r="H942" s="132" t="s">
        <v>222</v>
      </c>
      <c r="I942" s="103" t="s">
        <v>67</v>
      </c>
      <c r="J942" s="103">
        <v>3</v>
      </c>
      <c r="K942" s="103">
        <v>4600</v>
      </c>
      <c r="L942" s="91" t="s">
        <v>68</v>
      </c>
      <c r="M942" s="103">
        <v>195</v>
      </c>
      <c r="N942" s="103">
        <v>60</v>
      </c>
      <c r="O942" s="286">
        <v>50</v>
      </c>
      <c r="P942" s="103">
        <v>261</v>
      </c>
      <c r="Q942" s="103">
        <v>164</v>
      </c>
      <c r="R942" s="103">
        <v>100</v>
      </c>
      <c r="S942" s="289"/>
      <c r="T942" t="str">
        <f t="shared" si="129"/>
        <v>0515</v>
      </c>
      <c r="U942" t="e">
        <f>IF((G942=VLOOKUP(T942,#REF!,2,0)),1,0)</f>
        <v>#REF!</v>
      </c>
      <c r="V942">
        <f>SUMPRODUCT((B942=[1]Sheet1!$B:$B)*(G942=[1]Sheet1!$G:$G))</f>
        <v>1</v>
      </c>
      <c r="W942" t="e">
        <f>VLOOKUP(G942,#REF!,4,0)</f>
        <v>#REF!</v>
      </c>
      <c r="X942" t="e">
        <f>VLOOKUP(G942,#REF!,5,0)</f>
        <v>#REF!</v>
      </c>
      <c r="Y942" t="e">
        <f>VLOOKUP(G942,#REF!,6,0)</f>
        <v>#REF!</v>
      </c>
      <c r="Z942">
        <f>SUMPRODUCT((B942='[2]各校各专业人数 （防止重复'!$D:$D)*(G942='[2]各校各专业人数 （防止重复'!$G:$G))</f>
        <v>1</v>
      </c>
    </row>
    <row r="943" ht="15.75" spans="1:26">
      <c r="A943">
        <f t="shared" si="132"/>
        <v>938</v>
      </c>
      <c r="B943" s="328" t="s">
        <v>552</v>
      </c>
      <c r="C943" s="264" t="s">
        <v>553</v>
      </c>
      <c r="D943" s="103" t="s">
        <v>32</v>
      </c>
      <c r="E943" s="103">
        <v>16</v>
      </c>
      <c r="F943" s="103" t="s">
        <v>96</v>
      </c>
      <c r="G943" s="103" t="s">
        <v>60</v>
      </c>
      <c r="H943" s="103"/>
      <c r="I943" s="103" t="s">
        <v>67</v>
      </c>
      <c r="J943" s="103">
        <v>3</v>
      </c>
      <c r="K943" s="103">
        <v>4600</v>
      </c>
      <c r="L943" s="91" t="s">
        <v>68</v>
      </c>
      <c r="M943" s="103">
        <v>155</v>
      </c>
      <c r="N943" s="103">
        <v>91</v>
      </c>
      <c r="O943" s="286">
        <v>53</v>
      </c>
      <c r="P943" s="103">
        <v>179</v>
      </c>
      <c r="Q943" s="103">
        <v>83</v>
      </c>
      <c r="R943" s="103">
        <v>80</v>
      </c>
      <c r="S943" s="288"/>
      <c r="T943" t="str">
        <f t="shared" si="129"/>
        <v>0603</v>
      </c>
      <c r="U943" t="e">
        <f>IF((G943=VLOOKUP(T943,#REF!,2,0)),1,0)</f>
        <v>#REF!</v>
      </c>
      <c r="V943">
        <f>SUMPRODUCT((B943=[1]Sheet1!$B:$B)*(G943=[1]Sheet1!$G:$G))</f>
        <v>2</v>
      </c>
      <c r="W943" t="e">
        <f>VLOOKUP(G943,#REF!,4,0)</f>
        <v>#REF!</v>
      </c>
      <c r="X943" t="e">
        <f>VLOOKUP(G943,#REF!,5,0)</f>
        <v>#REF!</v>
      </c>
      <c r="Y943" t="e">
        <f>VLOOKUP(G943,#REF!,6,0)</f>
        <v>#REF!</v>
      </c>
      <c r="Z943">
        <f>SUMPRODUCT((B943='[2]各校各专业人数 （防止重复'!$D:$D)*(G943='[2]各校各专业人数 （防止重复'!$G:$G))</f>
        <v>1</v>
      </c>
    </row>
    <row r="944" ht="15.75" spans="1:26">
      <c r="A944">
        <f t="shared" si="132"/>
        <v>939</v>
      </c>
      <c r="B944" s="328" t="s">
        <v>552</v>
      </c>
      <c r="C944" s="264" t="s">
        <v>553</v>
      </c>
      <c r="D944" s="103" t="s">
        <v>32</v>
      </c>
      <c r="E944" s="103">
        <v>17</v>
      </c>
      <c r="F944" s="103" t="s">
        <v>280</v>
      </c>
      <c r="G944" s="103" t="s">
        <v>281</v>
      </c>
      <c r="H944" s="103"/>
      <c r="I944" s="103" t="s">
        <v>67</v>
      </c>
      <c r="J944" s="103">
        <v>3</v>
      </c>
      <c r="K944" s="103">
        <v>4600</v>
      </c>
      <c r="L944" s="91" t="s">
        <v>68</v>
      </c>
      <c r="M944" s="103">
        <v>47</v>
      </c>
      <c r="N944" s="103">
        <v>15</v>
      </c>
      <c r="O944" s="286">
        <v>21</v>
      </c>
      <c r="P944" s="103">
        <v>75</v>
      </c>
      <c r="Q944" s="103">
        <v>40</v>
      </c>
      <c r="R944" s="103">
        <v>50</v>
      </c>
      <c r="S944" s="289"/>
      <c r="T944" t="str">
        <f t="shared" si="129"/>
        <v>1301</v>
      </c>
      <c r="U944" t="e">
        <f>IF((G944=VLOOKUP(T944,#REF!,2,0)),1,0)</f>
        <v>#REF!</v>
      </c>
      <c r="V944">
        <f>SUMPRODUCT((B944=[1]Sheet1!$B:$B)*(G944=[1]Sheet1!$G:$G))</f>
        <v>1</v>
      </c>
      <c r="W944" t="e">
        <f>VLOOKUP(G944,#REF!,4,0)</f>
        <v>#REF!</v>
      </c>
      <c r="X944" t="e">
        <f>VLOOKUP(G944,#REF!,5,0)</f>
        <v>#REF!</v>
      </c>
      <c r="Y944" t="e">
        <f>VLOOKUP(G944,#REF!,6,0)</f>
        <v>#REF!</v>
      </c>
      <c r="Z944">
        <f>SUMPRODUCT((B944='[2]各校各专业人数 （防止重复'!$D:$D)*(G944='[2]各校各专业人数 （防止重复'!$G:$G))</f>
        <v>1</v>
      </c>
    </row>
    <row r="945" ht="15.75" spans="1:26">
      <c r="A945">
        <f t="shared" si="132"/>
        <v>940</v>
      </c>
      <c r="B945" s="328" t="s">
        <v>552</v>
      </c>
      <c r="C945" s="264" t="s">
        <v>553</v>
      </c>
      <c r="D945" s="103" t="s">
        <v>32</v>
      </c>
      <c r="E945" s="103">
        <v>18</v>
      </c>
      <c r="F945" s="103" t="s">
        <v>223</v>
      </c>
      <c r="G945" s="103" t="s">
        <v>224</v>
      </c>
      <c r="H945" s="103"/>
      <c r="I945" s="103" t="s">
        <v>67</v>
      </c>
      <c r="J945" s="103">
        <v>3</v>
      </c>
      <c r="K945" s="103">
        <v>4600</v>
      </c>
      <c r="L945" s="91" t="s">
        <v>68</v>
      </c>
      <c r="M945" s="103">
        <v>163</v>
      </c>
      <c r="N945" s="103">
        <v>111</v>
      </c>
      <c r="O945" s="286">
        <v>86</v>
      </c>
      <c r="P945" s="103">
        <v>304</v>
      </c>
      <c r="Q945" s="103">
        <v>124</v>
      </c>
      <c r="R945" s="103">
        <v>100</v>
      </c>
      <c r="S945" s="288"/>
      <c r="T945" t="str">
        <f t="shared" si="129"/>
        <v>1302</v>
      </c>
      <c r="U945" t="e">
        <f>IF((G945=VLOOKUP(T945,#REF!,2,0)),1,0)</f>
        <v>#REF!</v>
      </c>
      <c r="V945">
        <f>SUMPRODUCT((B945=[1]Sheet1!$B:$B)*(G945=[1]Sheet1!$G:$G))</f>
        <v>2</v>
      </c>
      <c r="W945" t="e">
        <f>VLOOKUP(G945,#REF!,4,0)</f>
        <v>#REF!</v>
      </c>
      <c r="X945" t="e">
        <f>VLOOKUP(G945,#REF!,5,0)</f>
        <v>#REF!</v>
      </c>
      <c r="Y945" t="e">
        <f>VLOOKUP(G945,#REF!,6,0)</f>
        <v>#REF!</v>
      </c>
      <c r="Z945">
        <f>SUMPRODUCT((B945='[2]各校各专业人数 （防止重复'!$D:$D)*(G945='[2]各校各专业人数 （防止重复'!$G:$G))</f>
        <v>1</v>
      </c>
    </row>
    <row r="946" ht="15.75" spans="1:26">
      <c r="A946">
        <f t="shared" si="132"/>
        <v>941</v>
      </c>
      <c r="B946" s="328" t="s">
        <v>552</v>
      </c>
      <c r="C946" s="264" t="s">
        <v>553</v>
      </c>
      <c r="D946" s="103" t="s">
        <v>32</v>
      </c>
      <c r="E946" s="103">
        <v>19</v>
      </c>
      <c r="F946" s="103" t="s">
        <v>282</v>
      </c>
      <c r="G946" s="103" t="s">
        <v>283</v>
      </c>
      <c r="H946" s="103"/>
      <c r="I946" s="103" t="s">
        <v>67</v>
      </c>
      <c r="J946" s="103">
        <v>3</v>
      </c>
      <c r="K946" s="103">
        <v>4600</v>
      </c>
      <c r="L946" s="91" t="s">
        <v>68</v>
      </c>
      <c r="M946" s="103">
        <v>28</v>
      </c>
      <c r="N946" s="103"/>
      <c r="O946" s="286">
        <v>19</v>
      </c>
      <c r="P946" s="103">
        <v>43</v>
      </c>
      <c r="Q946" s="103">
        <v>24</v>
      </c>
      <c r="R946" s="103">
        <v>50</v>
      </c>
      <c r="S946" s="103"/>
      <c r="T946" t="str">
        <f t="shared" si="129"/>
        <v>1308</v>
      </c>
      <c r="U946" t="e">
        <f>IF((G946=VLOOKUP(T946,#REF!,2,0)),1,0)</f>
        <v>#REF!</v>
      </c>
      <c r="V946">
        <f>SUMPRODUCT((B946=[1]Sheet1!$B:$B)*(G946=[1]Sheet1!$G:$G))</f>
        <v>1</v>
      </c>
      <c r="W946" t="e">
        <f>VLOOKUP(G946,#REF!,4,0)</f>
        <v>#REF!</v>
      </c>
      <c r="X946" t="e">
        <f>VLOOKUP(G946,#REF!,5,0)</f>
        <v>#REF!</v>
      </c>
      <c r="Y946" t="e">
        <f>VLOOKUP(G946,#REF!,6,0)</f>
        <v>#REF!</v>
      </c>
      <c r="Z946">
        <f>SUMPRODUCT((B946='[2]各校各专业人数 （防止重复'!$D:$D)*(G946='[2]各校各专业人数 （防止重复'!$G:$G))</f>
        <v>1</v>
      </c>
    </row>
    <row r="947" ht="15.75" spans="1:26">
      <c r="A947">
        <f t="shared" ref="A947:A956" si="133">ROW()-5</f>
        <v>942</v>
      </c>
      <c r="B947" s="328" t="s">
        <v>552</v>
      </c>
      <c r="C947" s="264" t="s">
        <v>553</v>
      </c>
      <c r="D947" s="103" t="s">
        <v>32</v>
      </c>
      <c r="E947" s="103">
        <v>20</v>
      </c>
      <c r="F947" s="103" t="s">
        <v>103</v>
      </c>
      <c r="G947" s="103" t="s">
        <v>104</v>
      </c>
      <c r="H947" s="103"/>
      <c r="I947" s="103" t="s">
        <v>67</v>
      </c>
      <c r="J947" s="103">
        <v>3</v>
      </c>
      <c r="K947" s="103">
        <v>4600</v>
      </c>
      <c r="L947" s="91" t="s">
        <v>68</v>
      </c>
      <c r="M947" s="103">
        <v>60</v>
      </c>
      <c r="N947" s="103">
        <v>37</v>
      </c>
      <c r="O947" s="286">
        <v>35</v>
      </c>
      <c r="P947" s="103">
        <v>114</v>
      </c>
      <c r="Q947" s="103">
        <v>51</v>
      </c>
      <c r="R947" s="103">
        <v>50</v>
      </c>
      <c r="S947" s="103"/>
      <c r="T947" t="str">
        <f t="shared" si="129"/>
        <v>1401</v>
      </c>
      <c r="U947" t="e">
        <f>IF((G947=VLOOKUP(T947,#REF!,2,0)),1,0)</f>
        <v>#REF!</v>
      </c>
      <c r="V947">
        <f>SUMPRODUCT((B947=[1]Sheet1!$B:$B)*(G947=[1]Sheet1!$G:$G))</f>
        <v>1</v>
      </c>
      <c r="W947" t="e">
        <f>VLOOKUP(G947,#REF!,4,0)</f>
        <v>#REF!</v>
      </c>
      <c r="X947" t="e">
        <f>VLOOKUP(G947,#REF!,5,0)</f>
        <v>#REF!</v>
      </c>
      <c r="Y947" t="e">
        <f>VLOOKUP(G947,#REF!,6,0)</f>
        <v>#REF!</v>
      </c>
      <c r="Z947">
        <f>SUMPRODUCT((B947='[2]各校各专业人数 （防止重复'!$D:$D)*(G947='[2]各校各专业人数 （防止重复'!$G:$G))</f>
        <v>1</v>
      </c>
    </row>
    <row r="948" ht="15.75" spans="1:26">
      <c r="A948">
        <f t="shared" si="133"/>
        <v>943</v>
      </c>
      <c r="B948" s="328" t="s">
        <v>552</v>
      </c>
      <c r="C948" s="264" t="s">
        <v>553</v>
      </c>
      <c r="D948" s="103" t="s">
        <v>32</v>
      </c>
      <c r="E948" s="103">
        <v>21</v>
      </c>
      <c r="F948" s="103" t="s">
        <v>105</v>
      </c>
      <c r="G948" s="103" t="s">
        <v>64</v>
      </c>
      <c r="H948" s="89" t="s">
        <v>106</v>
      </c>
      <c r="I948" s="103" t="s">
        <v>67</v>
      </c>
      <c r="J948" s="103">
        <v>3</v>
      </c>
      <c r="K948" s="103">
        <v>4600</v>
      </c>
      <c r="L948" s="91" t="s">
        <v>68</v>
      </c>
      <c r="M948" s="103">
        <v>32</v>
      </c>
      <c r="N948" s="103"/>
      <c r="O948" s="286"/>
      <c r="P948" s="103">
        <v>21</v>
      </c>
      <c r="Q948" s="103">
        <v>21</v>
      </c>
      <c r="R948" s="103">
        <v>30</v>
      </c>
      <c r="S948" s="103"/>
      <c r="T948" t="str">
        <f t="shared" si="129"/>
        <v>1501</v>
      </c>
      <c r="U948" t="e">
        <f>IF((G948=VLOOKUP(T948,#REF!,2,0)),1,0)</f>
        <v>#REF!</v>
      </c>
      <c r="V948">
        <f>SUMPRODUCT((B948=[1]Sheet1!$B:$B)*(G948=[1]Sheet1!$G:$G))</f>
        <v>1</v>
      </c>
      <c r="W948" t="e">
        <f>VLOOKUP(G948,#REF!,4,0)</f>
        <v>#REF!</v>
      </c>
      <c r="X948" t="e">
        <f>VLOOKUP(G948,#REF!,5,0)</f>
        <v>#REF!</v>
      </c>
      <c r="Y948" t="e">
        <f>VLOOKUP(G948,#REF!,6,0)</f>
        <v>#REF!</v>
      </c>
      <c r="Z948">
        <f>SUMPRODUCT((B948='[2]各校各专业人数 （防止重复'!$D:$D)*(G948='[2]各校各专业人数 （防止重复'!$G:$G))</f>
        <v>1</v>
      </c>
    </row>
    <row r="949" ht="24" spans="1:26">
      <c r="A949">
        <f t="shared" si="133"/>
        <v>944</v>
      </c>
      <c r="B949" s="328" t="s">
        <v>555</v>
      </c>
      <c r="C949" s="264" t="s">
        <v>556</v>
      </c>
      <c r="D949" s="42" t="s">
        <v>32</v>
      </c>
      <c r="E949" s="97">
        <v>1</v>
      </c>
      <c r="F949" s="97" t="s">
        <v>340</v>
      </c>
      <c r="G949" s="279" t="s">
        <v>147</v>
      </c>
      <c r="H949" s="279"/>
      <c r="I949" s="97" t="s">
        <v>45</v>
      </c>
      <c r="J949" s="97">
        <v>2</v>
      </c>
      <c r="K949" s="284">
        <v>6100</v>
      </c>
      <c r="L949" s="91" t="s">
        <v>46</v>
      </c>
      <c r="M949" s="97">
        <v>0</v>
      </c>
      <c r="N949" s="97">
        <v>0</v>
      </c>
      <c r="O949" s="97">
        <v>0</v>
      </c>
      <c r="P949" s="97">
        <v>0</v>
      </c>
      <c r="Q949" s="97">
        <v>0</v>
      </c>
      <c r="R949" s="97">
        <v>50</v>
      </c>
      <c r="S949" s="290" t="s">
        <v>155</v>
      </c>
      <c r="V949">
        <f>SUMPRODUCT((B949=[1]Sheet1!$B:$B)*(G949=[1]Sheet1!$G:$G))</f>
        <v>0</v>
      </c>
      <c r="W949" t="e">
        <f>VLOOKUP(G949,#REF!,4,0)</f>
        <v>#REF!</v>
      </c>
      <c r="X949" t="e">
        <f>VLOOKUP(G949,#REF!,5,0)</f>
        <v>#REF!</v>
      </c>
      <c r="Y949" t="e">
        <f>VLOOKUP(G949,#REF!,6,0)</f>
        <v>#REF!</v>
      </c>
      <c r="Z949">
        <f>SUMPRODUCT((B949='[2]各校各专业人数 （防止重复'!$D:$D)*(G949='[2]各校各专业人数 （防止重复'!$G:$G))</f>
        <v>0</v>
      </c>
    </row>
    <row r="950" ht="24" spans="1:26">
      <c r="A950">
        <f t="shared" si="133"/>
        <v>945</v>
      </c>
      <c r="B950" s="328" t="s">
        <v>555</v>
      </c>
      <c r="C950" s="264" t="s">
        <v>556</v>
      </c>
      <c r="D950" s="42" t="s">
        <v>32</v>
      </c>
      <c r="E950" s="97">
        <v>2</v>
      </c>
      <c r="F950" s="20" t="s">
        <v>289</v>
      </c>
      <c r="G950" s="58" t="s">
        <v>85</v>
      </c>
      <c r="H950" s="279"/>
      <c r="I950" s="97" t="s">
        <v>45</v>
      </c>
      <c r="J950" s="97">
        <v>2</v>
      </c>
      <c r="K950" s="284">
        <v>6100</v>
      </c>
      <c r="L950" s="91" t="s">
        <v>46</v>
      </c>
      <c r="M950" s="97">
        <v>0</v>
      </c>
      <c r="N950" s="97">
        <v>0</v>
      </c>
      <c r="O950" s="97">
        <v>0</v>
      </c>
      <c r="P950" s="97">
        <v>0</v>
      </c>
      <c r="Q950" s="97">
        <v>0</v>
      </c>
      <c r="R950" s="97">
        <v>50</v>
      </c>
      <c r="S950" s="290" t="s">
        <v>155</v>
      </c>
      <c r="T950" t="str">
        <f t="shared" ref="T950:T973" si="134">MID(F950,1,4)</f>
        <v>0439</v>
      </c>
      <c r="U950" t="e">
        <f>IF((G950=VLOOKUP(T950,#REF!,2,0)),1,0)</f>
        <v>#REF!</v>
      </c>
      <c r="V950">
        <f>SUMPRODUCT((B950=[1]Sheet1!$B:$B)*(G950=[1]Sheet1!$G:$G))</f>
        <v>0</v>
      </c>
      <c r="W950" t="e">
        <f>VLOOKUP(G950,#REF!,4,0)</f>
        <v>#REF!</v>
      </c>
      <c r="X950" t="e">
        <f>VLOOKUP(G950,#REF!,5,0)</f>
        <v>#REF!</v>
      </c>
      <c r="Y950" t="e">
        <f>VLOOKUP(G950,#REF!,6,0)</f>
        <v>#REF!</v>
      </c>
      <c r="Z950">
        <f>SUMPRODUCT((B950='[2]各校各专业人数 （防止重复'!$D:$D)*(G950='[2]各校各专业人数 （防止重复'!$G:$G))</f>
        <v>0</v>
      </c>
    </row>
    <row r="951" ht="24" spans="1:26">
      <c r="A951">
        <f t="shared" si="133"/>
        <v>946</v>
      </c>
      <c r="B951" s="328" t="s">
        <v>555</v>
      </c>
      <c r="C951" s="264" t="s">
        <v>556</v>
      </c>
      <c r="D951" s="42" t="s">
        <v>32</v>
      </c>
      <c r="E951" s="97">
        <v>3</v>
      </c>
      <c r="F951" s="97" t="s">
        <v>43</v>
      </c>
      <c r="G951" s="279" t="s">
        <v>44</v>
      </c>
      <c r="H951" s="279"/>
      <c r="I951" s="97" t="s">
        <v>45</v>
      </c>
      <c r="J951" s="97">
        <v>2</v>
      </c>
      <c r="K951" s="284">
        <v>6100</v>
      </c>
      <c r="L951" s="91" t="s">
        <v>46</v>
      </c>
      <c r="M951" s="97">
        <v>0</v>
      </c>
      <c r="N951" s="97">
        <v>0</v>
      </c>
      <c r="O951" s="97">
        <v>0</v>
      </c>
      <c r="P951" s="97">
        <v>0</v>
      </c>
      <c r="Q951" s="97">
        <v>0</v>
      </c>
      <c r="R951" s="97">
        <v>50</v>
      </c>
      <c r="S951" s="290"/>
      <c r="T951" t="str">
        <f t="shared" si="134"/>
        <v>0106</v>
      </c>
      <c r="U951" t="e">
        <f>IF((G951=VLOOKUP(T951,#REF!,2,0)),1,0)</f>
        <v>#REF!</v>
      </c>
      <c r="V951">
        <f>SUMPRODUCT((B951=[1]Sheet1!$B:$B)*(G951=[1]Sheet1!$G:$G))</f>
        <v>1</v>
      </c>
      <c r="W951" t="e">
        <f>VLOOKUP(G951,#REF!,4,0)</f>
        <v>#REF!</v>
      </c>
      <c r="X951" t="e">
        <f>VLOOKUP(G951,#REF!,5,0)</f>
        <v>#REF!</v>
      </c>
      <c r="Y951" t="e">
        <f>VLOOKUP(G951,#REF!,6,0)</f>
        <v>#REF!</v>
      </c>
      <c r="Z951">
        <f>SUMPRODUCT((B951='[2]各校各专业人数 （防止重复'!$D:$D)*(G951='[2]各校各专业人数 （防止重复'!$G:$G))</f>
        <v>1</v>
      </c>
    </row>
    <row r="952" ht="24" spans="1:26">
      <c r="A952">
        <f t="shared" si="133"/>
        <v>947</v>
      </c>
      <c r="B952" s="328" t="s">
        <v>555</v>
      </c>
      <c r="C952" s="264" t="s">
        <v>556</v>
      </c>
      <c r="D952" s="42" t="s">
        <v>32</v>
      </c>
      <c r="E952" s="97">
        <v>4</v>
      </c>
      <c r="F952" s="97" t="s">
        <v>139</v>
      </c>
      <c r="G952" s="279" t="s">
        <v>140</v>
      </c>
      <c r="H952" s="279"/>
      <c r="I952" s="97" t="s">
        <v>45</v>
      </c>
      <c r="J952" s="97">
        <v>2</v>
      </c>
      <c r="K952" s="284">
        <v>6100</v>
      </c>
      <c r="L952" s="91" t="s">
        <v>46</v>
      </c>
      <c r="M952" s="97">
        <v>0</v>
      </c>
      <c r="N952" s="97">
        <v>0</v>
      </c>
      <c r="O952" s="97">
        <v>0</v>
      </c>
      <c r="P952" s="97">
        <v>0</v>
      </c>
      <c r="Q952" s="97">
        <v>0</v>
      </c>
      <c r="R952" s="97">
        <v>50</v>
      </c>
      <c r="S952" s="290"/>
      <c r="T952" t="str">
        <f t="shared" si="134"/>
        <v>0208</v>
      </c>
      <c r="U952" t="e">
        <f>IF((G952=VLOOKUP(T952,#REF!,2,0)),1,0)</f>
        <v>#REF!</v>
      </c>
      <c r="V952">
        <f>SUMPRODUCT((B952=[1]Sheet1!$B:$B)*(G952=[1]Sheet1!$G:$G))</f>
        <v>1</v>
      </c>
      <c r="W952" t="e">
        <f>VLOOKUP(G952,#REF!,4,0)</f>
        <v>#REF!</v>
      </c>
      <c r="X952" t="e">
        <f>VLOOKUP(G952,#REF!,5,0)</f>
        <v>#REF!</v>
      </c>
      <c r="Y952" t="e">
        <f>VLOOKUP(G952,#REF!,6,0)</f>
        <v>#REF!</v>
      </c>
      <c r="Z952">
        <f>SUMPRODUCT((B952='[2]各校各专业人数 （防止重复'!$D:$D)*(G952='[2]各校各专业人数 （防止重复'!$G:$G))</f>
        <v>0</v>
      </c>
    </row>
    <row r="953" ht="24" spans="1:26">
      <c r="A953">
        <f t="shared" si="133"/>
        <v>948</v>
      </c>
      <c r="B953" s="328" t="s">
        <v>555</v>
      </c>
      <c r="C953" s="264" t="s">
        <v>556</v>
      </c>
      <c r="D953" s="42" t="s">
        <v>32</v>
      </c>
      <c r="E953" s="97">
        <v>5</v>
      </c>
      <c r="F953" s="20" t="s">
        <v>124</v>
      </c>
      <c r="G953" s="58" t="s">
        <v>83</v>
      </c>
      <c r="H953" s="279"/>
      <c r="I953" s="97" t="s">
        <v>45</v>
      </c>
      <c r="J953" s="97">
        <v>2</v>
      </c>
      <c r="K953" s="284">
        <v>6100</v>
      </c>
      <c r="L953" s="91" t="s">
        <v>46</v>
      </c>
      <c r="M953" s="97">
        <v>0</v>
      </c>
      <c r="N953" s="97">
        <v>0</v>
      </c>
      <c r="O953" s="97">
        <v>0</v>
      </c>
      <c r="P953" s="97">
        <v>0</v>
      </c>
      <c r="Q953" s="97">
        <v>0</v>
      </c>
      <c r="R953" s="97">
        <v>50</v>
      </c>
      <c r="S953" s="290"/>
      <c r="T953" t="str">
        <f t="shared" si="134"/>
        <v>0435</v>
      </c>
      <c r="U953" t="e">
        <f>IF((G953=VLOOKUP(T953,#REF!,2,0)),1,0)</f>
        <v>#REF!</v>
      </c>
      <c r="V953">
        <f>SUMPRODUCT((B953=[1]Sheet1!$B:$B)*(G953=[1]Sheet1!$G:$G))</f>
        <v>2</v>
      </c>
      <c r="W953" t="e">
        <f>VLOOKUP(G953,#REF!,4,0)</f>
        <v>#REF!</v>
      </c>
      <c r="X953" t="e">
        <f>VLOOKUP(G953,#REF!,5,0)</f>
        <v>#REF!</v>
      </c>
      <c r="Y953" t="e">
        <f>VLOOKUP(G953,#REF!,6,0)</f>
        <v>#REF!</v>
      </c>
      <c r="Z953">
        <f>SUMPRODUCT((B953='[2]各校各专业人数 （防止重复'!$D:$D)*(G953='[2]各校各专业人数 （防止重复'!$G:$G))</f>
        <v>1</v>
      </c>
    </row>
    <row r="954" ht="24" spans="1:26">
      <c r="A954">
        <f t="shared" si="133"/>
        <v>949</v>
      </c>
      <c r="B954" s="328" t="s">
        <v>555</v>
      </c>
      <c r="C954" s="264" t="s">
        <v>556</v>
      </c>
      <c r="D954" s="42" t="s">
        <v>32</v>
      </c>
      <c r="E954" s="97">
        <v>6</v>
      </c>
      <c r="F954" s="97" t="s">
        <v>59</v>
      </c>
      <c r="G954" s="279" t="s">
        <v>60</v>
      </c>
      <c r="H954" s="279"/>
      <c r="I954" s="97" t="s">
        <v>45</v>
      </c>
      <c r="J954" s="97">
        <v>2</v>
      </c>
      <c r="K954" s="284">
        <v>6100</v>
      </c>
      <c r="L954" s="91" t="s">
        <v>46</v>
      </c>
      <c r="M954" s="97">
        <v>0</v>
      </c>
      <c r="N954" s="97">
        <v>0</v>
      </c>
      <c r="O954" s="97">
        <v>0</v>
      </c>
      <c r="P954" s="97">
        <v>0</v>
      </c>
      <c r="Q954" s="97">
        <v>0</v>
      </c>
      <c r="R954" s="97">
        <v>50</v>
      </c>
      <c r="S954" s="290"/>
      <c r="T954" t="str">
        <f t="shared" si="134"/>
        <v>0603</v>
      </c>
      <c r="U954" t="e">
        <f>IF((G954=VLOOKUP(T954,#REF!,2,0)),1,0)</f>
        <v>#REF!</v>
      </c>
      <c r="V954">
        <f>SUMPRODUCT((B954=[1]Sheet1!$B:$B)*(G954=[1]Sheet1!$G:$G))</f>
        <v>1</v>
      </c>
      <c r="W954" t="e">
        <f>VLOOKUP(G954,#REF!,4,0)</f>
        <v>#REF!</v>
      </c>
      <c r="X954" t="e">
        <f>VLOOKUP(G954,#REF!,5,0)</f>
        <v>#REF!</v>
      </c>
      <c r="Y954" t="e">
        <f>VLOOKUP(G954,#REF!,6,0)</f>
        <v>#REF!</v>
      </c>
      <c r="Z954">
        <f>SUMPRODUCT((B954='[2]各校各专业人数 （防止重复'!$D:$D)*(G954='[2]各校各专业人数 （防止重复'!$G:$G))</f>
        <v>1</v>
      </c>
    </row>
    <row r="955" spans="1:26">
      <c r="A955">
        <f t="shared" si="133"/>
        <v>950</v>
      </c>
      <c r="B955" s="328" t="s">
        <v>555</v>
      </c>
      <c r="C955" s="264" t="s">
        <v>556</v>
      </c>
      <c r="D955" s="42" t="s">
        <v>32</v>
      </c>
      <c r="E955" s="97">
        <v>7</v>
      </c>
      <c r="F955" s="42" t="s">
        <v>146</v>
      </c>
      <c r="G955" s="280" t="s">
        <v>147</v>
      </c>
      <c r="H955" s="280"/>
      <c r="I955" s="42" t="s">
        <v>67</v>
      </c>
      <c r="J955" s="42">
        <v>3</v>
      </c>
      <c r="K955" s="27">
        <v>3600</v>
      </c>
      <c r="L955" s="91" t="s">
        <v>68</v>
      </c>
      <c r="M955" s="42">
        <v>0</v>
      </c>
      <c r="N955" s="42">
        <v>0</v>
      </c>
      <c r="O955" s="42">
        <v>0</v>
      </c>
      <c r="P955" s="42">
        <v>0</v>
      </c>
      <c r="Q955" s="42">
        <v>0</v>
      </c>
      <c r="R955" s="42">
        <v>80</v>
      </c>
      <c r="S955" s="291" t="s">
        <v>155</v>
      </c>
      <c r="T955" t="str">
        <f t="shared" si="134"/>
        <v>0306</v>
      </c>
      <c r="U955" t="e">
        <f>IF((G955=VLOOKUP(T955,#REF!,2,0)),1,0)</f>
        <v>#REF!</v>
      </c>
      <c r="V955">
        <f>SUMPRODUCT((B955=[1]Sheet1!$B:$B)*(G955=[1]Sheet1!$G:$G))</f>
        <v>0</v>
      </c>
      <c r="W955" t="e">
        <f>VLOOKUP(G955,#REF!,4,0)</f>
        <v>#REF!</v>
      </c>
      <c r="X955" t="e">
        <f>VLOOKUP(G955,#REF!,5,0)</f>
        <v>#REF!</v>
      </c>
      <c r="Y955" t="e">
        <f>VLOOKUP(G955,#REF!,6,0)</f>
        <v>#REF!</v>
      </c>
      <c r="Z955">
        <f>SUMPRODUCT((B955='[2]各校各专业人数 （防止重复'!$D:$D)*(G955='[2]各校各专业人数 （防止重复'!$G:$G))</f>
        <v>0</v>
      </c>
    </row>
    <row r="956" spans="1:26">
      <c r="A956">
        <f t="shared" si="133"/>
        <v>951</v>
      </c>
      <c r="B956" s="328" t="s">
        <v>555</v>
      </c>
      <c r="C956" s="264" t="s">
        <v>556</v>
      </c>
      <c r="D956" s="42" t="s">
        <v>32</v>
      </c>
      <c r="E956" s="97">
        <v>8</v>
      </c>
      <c r="F956" s="42" t="s">
        <v>84</v>
      </c>
      <c r="G956" s="280" t="s">
        <v>85</v>
      </c>
      <c r="H956" s="280"/>
      <c r="I956" s="42" t="s">
        <v>67</v>
      </c>
      <c r="J956" s="42">
        <v>3</v>
      </c>
      <c r="K956" s="27">
        <v>4900</v>
      </c>
      <c r="L956" s="91" t="s">
        <v>68</v>
      </c>
      <c r="M956" s="42">
        <v>0</v>
      </c>
      <c r="N956" s="42">
        <v>0</v>
      </c>
      <c r="O956" s="42">
        <v>0</v>
      </c>
      <c r="P956" s="42">
        <v>0</v>
      </c>
      <c r="Q956" s="42">
        <v>0</v>
      </c>
      <c r="R956" s="42">
        <v>80</v>
      </c>
      <c r="S956" s="291" t="s">
        <v>155</v>
      </c>
      <c r="T956" t="str">
        <f t="shared" si="134"/>
        <v>0439</v>
      </c>
      <c r="U956" t="e">
        <f>IF((G956=VLOOKUP(T956,#REF!,2,0)),1,0)</f>
        <v>#REF!</v>
      </c>
      <c r="V956">
        <f>SUMPRODUCT((B956=[1]Sheet1!$B:$B)*(G956=[1]Sheet1!$G:$G))</f>
        <v>0</v>
      </c>
      <c r="W956" t="e">
        <f>VLOOKUP(G956,#REF!,4,0)</f>
        <v>#REF!</v>
      </c>
      <c r="X956" t="e">
        <f>VLOOKUP(G956,#REF!,5,0)</f>
        <v>#REF!</v>
      </c>
      <c r="Y956" t="e">
        <f>VLOOKUP(G956,#REF!,6,0)</f>
        <v>#REF!</v>
      </c>
      <c r="Z956">
        <f>SUMPRODUCT((B956='[2]各校各专业人数 （防止重复'!$D:$D)*(G956='[2]各校各专业人数 （防止重复'!$G:$G))</f>
        <v>0</v>
      </c>
    </row>
    <row r="957" spans="1:26">
      <c r="A957">
        <f t="shared" ref="A957:A966" si="135">ROW()-5</f>
        <v>952</v>
      </c>
      <c r="B957" s="328" t="s">
        <v>555</v>
      </c>
      <c r="C957" s="264" t="s">
        <v>556</v>
      </c>
      <c r="D957" s="42" t="s">
        <v>32</v>
      </c>
      <c r="E957" s="97">
        <v>9</v>
      </c>
      <c r="F957" s="42" t="s">
        <v>66</v>
      </c>
      <c r="G957" s="280" t="s">
        <v>44</v>
      </c>
      <c r="H957" s="280"/>
      <c r="I957" s="42" t="s">
        <v>67</v>
      </c>
      <c r="J957" s="42">
        <v>3</v>
      </c>
      <c r="K957" s="27">
        <v>4900</v>
      </c>
      <c r="L957" s="91" t="s">
        <v>68</v>
      </c>
      <c r="M957" s="42">
        <v>49</v>
      </c>
      <c r="N957" s="42">
        <v>23</v>
      </c>
      <c r="O957" s="42">
        <v>35</v>
      </c>
      <c r="P957" s="42">
        <v>30</v>
      </c>
      <c r="Q957" s="42">
        <v>31</v>
      </c>
      <c r="R957" s="42">
        <v>80</v>
      </c>
      <c r="S957" s="291"/>
      <c r="T957" t="str">
        <f t="shared" si="134"/>
        <v>0106</v>
      </c>
      <c r="U957" t="e">
        <f>IF((G957=VLOOKUP(T957,#REF!,2,0)),1,0)</f>
        <v>#REF!</v>
      </c>
      <c r="V957">
        <f>SUMPRODUCT((B957=[1]Sheet1!$B:$B)*(G957=[1]Sheet1!$G:$G))</f>
        <v>1</v>
      </c>
      <c r="W957" t="e">
        <f>VLOOKUP(G957,#REF!,4,0)</f>
        <v>#REF!</v>
      </c>
      <c r="X957" t="e">
        <f>VLOOKUP(G957,#REF!,5,0)</f>
        <v>#REF!</v>
      </c>
      <c r="Y957" t="e">
        <f>VLOOKUP(G957,#REF!,6,0)</f>
        <v>#REF!</v>
      </c>
      <c r="Z957">
        <f>SUMPRODUCT((B957='[2]各校各专业人数 （防止重复'!$D:$D)*(G957='[2]各校各专业人数 （防止重复'!$G:$G))</f>
        <v>1</v>
      </c>
    </row>
    <row r="958" spans="1:26">
      <c r="A958">
        <f t="shared" si="135"/>
        <v>953</v>
      </c>
      <c r="B958" s="328" t="s">
        <v>555</v>
      </c>
      <c r="C958" s="264" t="s">
        <v>556</v>
      </c>
      <c r="D958" s="42" t="s">
        <v>32</v>
      </c>
      <c r="E958" s="97">
        <v>10</v>
      </c>
      <c r="F958" s="42" t="s">
        <v>71</v>
      </c>
      <c r="G958" s="280" t="s">
        <v>72</v>
      </c>
      <c r="H958" s="281"/>
      <c r="I958" s="42" t="s">
        <v>67</v>
      </c>
      <c r="J958" s="42">
        <v>3</v>
      </c>
      <c r="K958" s="27">
        <v>4900</v>
      </c>
      <c r="L958" s="91" t="s">
        <v>68</v>
      </c>
      <c r="M958" s="42">
        <v>46</v>
      </c>
      <c r="N958" s="42">
        <v>43</v>
      </c>
      <c r="O958" s="42">
        <v>28</v>
      </c>
      <c r="P958" s="42">
        <v>27</v>
      </c>
      <c r="Q958" s="42">
        <v>38</v>
      </c>
      <c r="R958" s="42">
        <v>80</v>
      </c>
      <c r="S958" s="291"/>
      <c r="T958" t="str">
        <f t="shared" si="134"/>
        <v>0127</v>
      </c>
      <c r="U958" t="e">
        <f>IF((G958=VLOOKUP(T958,#REF!,2,0)),1,0)</f>
        <v>#REF!</v>
      </c>
      <c r="V958">
        <f>SUMPRODUCT((B958=[1]Sheet1!$B:$B)*(G958=[1]Sheet1!$G:$G))</f>
        <v>2</v>
      </c>
      <c r="W958" t="e">
        <f>VLOOKUP(G958,#REF!,4,0)</f>
        <v>#REF!</v>
      </c>
      <c r="X958" t="e">
        <f>VLOOKUP(G958,#REF!,5,0)</f>
        <v>#REF!</v>
      </c>
      <c r="Y958" t="e">
        <f>VLOOKUP(G958,#REF!,6,0)</f>
        <v>#REF!</v>
      </c>
      <c r="Z958">
        <f>SUMPRODUCT((B958='[2]各校各专业人数 （防止重复'!$D:$D)*(G958='[2]各校各专业人数 （防止重复'!$G:$G))</f>
        <v>1</v>
      </c>
    </row>
    <row r="959" spans="1:26">
      <c r="A959">
        <f t="shared" si="135"/>
        <v>954</v>
      </c>
      <c r="B959" s="328" t="s">
        <v>555</v>
      </c>
      <c r="C959" s="264" t="s">
        <v>556</v>
      </c>
      <c r="D959" s="42" t="s">
        <v>32</v>
      </c>
      <c r="E959" s="97">
        <v>11</v>
      </c>
      <c r="F959" s="42" t="s">
        <v>73</v>
      </c>
      <c r="G959" s="280" t="s">
        <v>34</v>
      </c>
      <c r="H959" s="281" t="s">
        <v>557</v>
      </c>
      <c r="I959" s="42" t="s">
        <v>67</v>
      </c>
      <c r="J959" s="42">
        <v>3</v>
      </c>
      <c r="K959" s="27">
        <v>4900</v>
      </c>
      <c r="L959" s="91" t="s">
        <v>68</v>
      </c>
      <c r="M959" s="42">
        <v>0</v>
      </c>
      <c r="N959" s="42">
        <v>0</v>
      </c>
      <c r="O959" s="42">
        <v>0</v>
      </c>
      <c r="P959" s="42">
        <v>0</v>
      </c>
      <c r="Q959" s="42">
        <v>0</v>
      </c>
      <c r="R959" s="42">
        <v>80</v>
      </c>
      <c r="S959" s="291"/>
      <c r="T959" t="str">
        <f t="shared" si="134"/>
        <v>0203</v>
      </c>
      <c r="U959" t="e">
        <f>IF((G959=VLOOKUP(T959,#REF!,2,0)),1,0)</f>
        <v>#REF!</v>
      </c>
      <c r="V959">
        <f>SUMPRODUCT((B959=[1]Sheet1!$B:$B)*(G959=[1]Sheet1!$G:$G))</f>
        <v>1</v>
      </c>
      <c r="W959" t="e">
        <f>VLOOKUP(G959,#REF!,4,0)</f>
        <v>#REF!</v>
      </c>
      <c r="X959" t="e">
        <f>VLOOKUP(G959,#REF!,5,0)</f>
        <v>#REF!</v>
      </c>
      <c r="Y959" t="e">
        <f>VLOOKUP(G959,#REF!,6,0)</f>
        <v>#REF!</v>
      </c>
      <c r="Z959">
        <f>SUMPRODUCT((B959='[2]各校各专业人数 （防止重复'!$D:$D)*(G959='[2]各校各专业人数 （防止重复'!$G:$G))</f>
        <v>0</v>
      </c>
    </row>
    <row r="960" spans="1:26">
      <c r="A960">
        <f t="shared" si="135"/>
        <v>955</v>
      </c>
      <c r="B960" s="328" t="s">
        <v>555</v>
      </c>
      <c r="C960" s="264" t="s">
        <v>556</v>
      </c>
      <c r="D960" s="42" t="s">
        <v>32</v>
      </c>
      <c r="E960" s="97">
        <v>12</v>
      </c>
      <c r="F960" s="42" t="s">
        <v>74</v>
      </c>
      <c r="G960" s="280" t="s">
        <v>75</v>
      </c>
      <c r="H960" s="281"/>
      <c r="I960" s="42" t="s">
        <v>67</v>
      </c>
      <c r="J960" s="42">
        <v>3</v>
      </c>
      <c r="K960" s="27">
        <v>3600</v>
      </c>
      <c r="L960" s="91" t="s">
        <v>68</v>
      </c>
      <c r="M960" s="42">
        <v>0</v>
      </c>
      <c r="N960" s="42">
        <v>60</v>
      </c>
      <c r="O960" s="42">
        <v>50</v>
      </c>
      <c r="P960" s="42">
        <v>44</v>
      </c>
      <c r="Q960" s="42">
        <v>0</v>
      </c>
      <c r="R960" s="42">
        <v>80</v>
      </c>
      <c r="S960" s="291"/>
      <c r="T960" t="str">
        <f t="shared" si="134"/>
        <v>0301</v>
      </c>
      <c r="U960" t="e">
        <f>IF((G960=VLOOKUP(T960,#REF!,2,0)),1,0)</f>
        <v>#REF!</v>
      </c>
      <c r="V960">
        <f>SUMPRODUCT((B960=[1]Sheet1!$B:$B)*(G960=[1]Sheet1!$G:$G))</f>
        <v>1</v>
      </c>
      <c r="W960" t="e">
        <f>VLOOKUP(G960,#REF!,4,0)</f>
        <v>#REF!</v>
      </c>
      <c r="X960" t="e">
        <f>VLOOKUP(G960,#REF!,5,0)</f>
        <v>#REF!</v>
      </c>
      <c r="Y960" t="e">
        <f>VLOOKUP(G960,#REF!,6,0)</f>
        <v>#REF!</v>
      </c>
      <c r="Z960">
        <f>SUMPRODUCT((B960='[2]各校各专业人数 （防止重复'!$D:$D)*(G960='[2]各校各专业人数 （防止重复'!$G:$G))</f>
        <v>1</v>
      </c>
    </row>
    <row r="961" spans="1:26">
      <c r="A961">
        <f t="shared" si="135"/>
        <v>956</v>
      </c>
      <c r="B961" s="328" t="s">
        <v>555</v>
      </c>
      <c r="C961" s="264" t="s">
        <v>556</v>
      </c>
      <c r="D961" s="42" t="s">
        <v>32</v>
      </c>
      <c r="E961" s="97">
        <v>13</v>
      </c>
      <c r="F961" s="42" t="s">
        <v>76</v>
      </c>
      <c r="G961" s="280" t="s">
        <v>77</v>
      </c>
      <c r="H961" s="280"/>
      <c r="I961" s="42" t="s">
        <v>67</v>
      </c>
      <c r="J961" s="42">
        <v>3</v>
      </c>
      <c r="K961" s="27">
        <v>3600</v>
      </c>
      <c r="L961" s="91" t="s">
        <v>68</v>
      </c>
      <c r="M961" s="42">
        <v>105</v>
      </c>
      <c r="N961" s="42">
        <v>0</v>
      </c>
      <c r="O961" s="42">
        <v>0</v>
      </c>
      <c r="P961" s="42">
        <v>0</v>
      </c>
      <c r="Q961" s="42">
        <v>70</v>
      </c>
      <c r="R961" s="42">
        <v>80</v>
      </c>
      <c r="S961" s="291"/>
      <c r="T961" t="str">
        <f t="shared" si="134"/>
        <v>0303</v>
      </c>
      <c r="U961" t="e">
        <f>IF((G961=VLOOKUP(T961,#REF!,2,0)),1,0)</f>
        <v>#REF!</v>
      </c>
      <c r="V961">
        <f>SUMPRODUCT((B961=[1]Sheet1!$B:$B)*(G961=[1]Sheet1!$G:$G))</f>
        <v>1</v>
      </c>
      <c r="W961" t="e">
        <f>VLOOKUP(G961,#REF!,4,0)</f>
        <v>#REF!</v>
      </c>
      <c r="X961" t="e">
        <f>VLOOKUP(G961,#REF!,5,0)</f>
        <v>#REF!</v>
      </c>
      <c r="Y961" t="e">
        <f>VLOOKUP(G961,#REF!,6,0)</f>
        <v>#REF!</v>
      </c>
      <c r="Z961">
        <f>SUMPRODUCT((B961='[2]各校各专业人数 （防止重复'!$D:$D)*(G961='[2]各校各专业人数 （防止重复'!$G:$G))</f>
        <v>1</v>
      </c>
    </row>
    <row r="962" spans="1:26">
      <c r="A962">
        <f t="shared" si="135"/>
        <v>957</v>
      </c>
      <c r="B962" s="328" t="s">
        <v>555</v>
      </c>
      <c r="C962" s="264" t="s">
        <v>556</v>
      </c>
      <c r="D962" s="42" t="s">
        <v>32</v>
      </c>
      <c r="E962" s="97">
        <v>14</v>
      </c>
      <c r="F962" s="42" t="s">
        <v>81</v>
      </c>
      <c r="G962" s="280" t="s">
        <v>56</v>
      </c>
      <c r="H962" s="281"/>
      <c r="I962" s="42" t="s">
        <v>67</v>
      </c>
      <c r="J962" s="42">
        <v>3</v>
      </c>
      <c r="K962" s="27">
        <v>4900</v>
      </c>
      <c r="L962" s="91" t="s">
        <v>68</v>
      </c>
      <c r="M962" s="42">
        <v>39</v>
      </c>
      <c r="N962" s="42">
        <v>24</v>
      </c>
      <c r="O962" s="42">
        <v>29</v>
      </c>
      <c r="P962" s="42">
        <v>24</v>
      </c>
      <c r="Q962" s="42">
        <v>28</v>
      </c>
      <c r="R962" s="42">
        <v>80</v>
      </c>
      <c r="S962" s="291"/>
      <c r="T962" t="str">
        <f t="shared" si="134"/>
        <v>0403</v>
      </c>
      <c r="U962" t="e">
        <f>IF((G962=VLOOKUP(T962,#REF!,2,0)),1,0)</f>
        <v>#REF!</v>
      </c>
      <c r="V962">
        <f>SUMPRODUCT((B962=[1]Sheet1!$B:$B)*(G962=[1]Sheet1!$G:$G))</f>
        <v>1</v>
      </c>
      <c r="W962" t="e">
        <f>VLOOKUP(G962,#REF!,4,0)</f>
        <v>#REF!</v>
      </c>
      <c r="X962" t="e">
        <f>VLOOKUP(G962,#REF!,5,0)</f>
        <v>#REF!</v>
      </c>
      <c r="Y962" t="e">
        <f>VLOOKUP(G962,#REF!,6,0)</f>
        <v>#REF!</v>
      </c>
      <c r="Z962">
        <f>SUMPRODUCT((B962='[2]各校各专业人数 （防止重复'!$D:$D)*(G962='[2]各校各专业人数 （防止重复'!$G:$G))</f>
        <v>1</v>
      </c>
    </row>
    <row r="963" spans="1:26">
      <c r="A963">
        <f t="shared" si="135"/>
        <v>958</v>
      </c>
      <c r="B963" s="328" t="s">
        <v>555</v>
      </c>
      <c r="C963" s="264" t="s">
        <v>556</v>
      </c>
      <c r="D963" s="42" t="s">
        <v>32</v>
      </c>
      <c r="E963" s="97">
        <v>15</v>
      </c>
      <c r="F963" s="42" t="s">
        <v>82</v>
      </c>
      <c r="G963" s="280" t="s">
        <v>83</v>
      </c>
      <c r="H963" s="280"/>
      <c r="I963" s="42" t="s">
        <v>67</v>
      </c>
      <c r="J963" s="42">
        <v>3</v>
      </c>
      <c r="K963" s="27">
        <v>4900</v>
      </c>
      <c r="L963" s="91" t="s">
        <v>68</v>
      </c>
      <c r="M963" s="42">
        <v>120</v>
      </c>
      <c r="N963" s="42">
        <v>72</v>
      </c>
      <c r="O963" s="42">
        <v>58</v>
      </c>
      <c r="P963" s="42">
        <v>54</v>
      </c>
      <c r="Q963" s="42">
        <v>77</v>
      </c>
      <c r="R963" s="42">
        <v>80</v>
      </c>
      <c r="S963" s="291"/>
      <c r="T963" t="str">
        <f t="shared" si="134"/>
        <v>0435</v>
      </c>
      <c r="U963" t="e">
        <f>IF((G963=VLOOKUP(T963,#REF!,2,0)),1,0)</f>
        <v>#REF!</v>
      </c>
      <c r="V963">
        <f>SUMPRODUCT((B963=[1]Sheet1!$B:$B)*(G963=[1]Sheet1!$G:$G))</f>
        <v>2</v>
      </c>
      <c r="W963" t="e">
        <f>VLOOKUP(G963,#REF!,4,0)</f>
        <v>#REF!</v>
      </c>
      <c r="X963" t="e">
        <f>VLOOKUP(G963,#REF!,5,0)</f>
        <v>#REF!</v>
      </c>
      <c r="Y963" t="e">
        <f>VLOOKUP(G963,#REF!,6,0)</f>
        <v>#REF!</v>
      </c>
      <c r="Z963">
        <f>SUMPRODUCT((B963='[2]各校各专业人数 （防止重复'!$D:$D)*(G963='[2]各校各专业人数 （防止重复'!$G:$G))</f>
        <v>1</v>
      </c>
    </row>
    <row r="964" spans="1:26">
      <c r="A964">
        <f t="shared" si="135"/>
        <v>959</v>
      </c>
      <c r="B964" s="328" t="s">
        <v>555</v>
      </c>
      <c r="C964" s="264" t="s">
        <v>556</v>
      </c>
      <c r="D964" s="42" t="s">
        <v>32</v>
      </c>
      <c r="E964" s="97">
        <v>16</v>
      </c>
      <c r="F964" s="42" t="s">
        <v>88</v>
      </c>
      <c r="G964" s="280" t="s">
        <v>89</v>
      </c>
      <c r="H964" s="280"/>
      <c r="I964" s="42" t="s">
        <v>67</v>
      </c>
      <c r="J964" s="42">
        <v>3</v>
      </c>
      <c r="K964" s="27">
        <v>4900</v>
      </c>
      <c r="L964" s="91" t="s">
        <v>68</v>
      </c>
      <c r="M964" s="42">
        <v>79</v>
      </c>
      <c r="N964" s="42">
        <v>68</v>
      </c>
      <c r="O964" s="42">
        <v>71</v>
      </c>
      <c r="P964" s="42">
        <v>64</v>
      </c>
      <c r="Q964" s="42">
        <v>48</v>
      </c>
      <c r="R964" s="42">
        <v>80</v>
      </c>
      <c r="S964" s="291"/>
      <c r="T964" t="str">
        <f t="shared" si="134"/>
        <v>0503</v>
      </c>
      <c r="U964" t="e">
        <f>IF((G964=VLOOKUP(T964,#REF!,2,0)),1,0)</f>
        <v>#REF!</v>
      </c>
      <c r="V964">
        <f>SUMPRODUCT((B964=[1]Sheet1!$B:$B)*(G964=[1]Sheet1!$G:$G))</f>
        <v>1</v>
      </c>
      <c r="W964" t="e">
        <f>VLOOKUP(G964,#REF!,4,0)</f>
        <v>#REF!</v>
      </c>
      <c r="X964" t="e">
        <f>VLOOKUP(G964,#REF!,5,0)</f>
        <v>#REF!</v>
      </c>
      <c r="Y964" t="e">
        <f>VLOOKUP(G964,#REF!,6,0)</f>
        <v>#REF!</v>
      </c>
      <c r="Z964">
        <f>SUMPRODUCT((B964='[2]各校各专业人数 （防止重复'!$D:$D)*(G964='[2]各校各专业人数 （防止重复'!$G:$G))</f>
        <v>1</v>
      </c>
    </row>
    <row r="965" spans="1:26">
      <c r="A965">
        <f t="shared" si="135"/>
        <v>960</v>
      </c>
      <c r="B965" s="328" t="s">
        <v>555</v>
      </c>
      <c r="C965" s="264" t="s">
        <v>556</v>
      </c>
      <c r="D965" s="42" t="s">
        <v>32</v>
      </c>
      <c r="E965" s="97">
        <v>17</v>
      </c>
      <c r="F965" s="42" t="s">
        <v>92</v>
      </c>
      <c r="G965" s="280" t="s">
        <v>93</v>
      </c>
      <c r="H965" s="280"/>
      <c r="I965" s="42" t="s">
        <v>67</v>
      </c>
      <c r="J965" s="42">
        <v>3</v>
      </c>
      <c r="K965" s="27">
        <v>4900</v>
      </c>
      <c r="L965" s="91" t="s">
        <v>68</v>
      </c>
      <c r="M965" s="42">
        <v>26</v>
      </c>
      <c r="N965" s="42">
        <v>28</v>
      </c>
      <c r="O965" s="42">
        <v>49</v>
      </c>
      <c r="P965" s="42">
        <v>48</v>
      </c>
      <c r="Q965" s="42">
        <v>6</v>
      </c>
      <c r="R965" s="42">
        <v>80</v>
      </c>
      <c r="S965" s="291"/>
      <c r="T965" t="str">
        <f t="shared" si="134"/>
        <v>0508</v>
      </c>
      <c r="U965" t="e">
        <f>IF((G965=VLOOKUP(T965,#REF!,2,0)),1,0)</f>
        <v>#REF!</v>
      </c>
      <c r="V965">
        <f>SUMPRODUCT((B965=[1]Sheet1!$B:$B)*(G965=[1]Sheet1!$G:$G))</f>
        <v>1</v>
      </c>
      <c r="W965" t="e">
        <f>VLOOKUP(G965,#REF!,4,0)</f>
        <v>#REF!</v>
      </c>
      <c r="X965" t="e">
        <f>VLOOKUP(G965,#REF!,5,0)</f>
        <v>#REF!</v>
      </c>
      <c r="Y965" t="e">
        <f>VLOOKUP(G965,#REF!,6,0)</f>
        <v>#REF!</v>
      </c>
      <c r="Z965">
        <f>SUMPRODUCT((B965='[2]各校各专业人数 （防止重复'!$D:$D)*(G965='[2]各校各专业人数 （防止重复'!$G:$G))</f>
        <v>1</v>
      </c>
    </row>
    <row r="966" spans="1:26">
      <c r="A966">
        <f t="shared" si="135"/>
        <v>961</v>
      </c>
      <c r="B966" s="328" t="s">
        <v>555</v>
      </c>
      <c r="C966" s="264" t="s">
        <v>556</v>
      </c>
      <c r="D966" s="42" t="s">
        <v>32</v>
      </c>
      <c r="E966" s="97">
        <v>18</v>
      </c>
      <c r="F966" s="42" t="s">
        <v>161</v>
      </c>
      <c r="G966" s="280" t="s">
        <v>162</v>
      </c>
      <c r="H966" s="280" t="s">
        <v>424</v>
      </c>
      <c r="I966" s="42" t="s">
        <v>67</v>
      </c>
      <c r="J966" s="42">
        <v>3</v>
      </c>
      <c r="K966" s="27">
        <v>4900</v>
      </c>
      <c r="L966" s="91" t="s">
        <v>68</v>
      </c>
      <c r="M966" s="42">
        <v>59</v>
      </c>
      <c r="N966" s="42">
        <v>14</v>
      </c>
      <c r="O966" s="42">
        <v>23</v>
      </c>
      <c r="P966" s="42">
        <v>14</v>
      </c>
      <c r="Q966" s="42">
        <v>45</v>
      </c>
      <c r="R966" s="42">
        <v>80</v>
      </c>
      <c r="S966" s="291"/>
      <c r="T966" t="str">
        <f t="shared" si="134"/>
        <v>0515</v>
      </c>
      <c r="U966" t="e">
        <f>IF((G966=VLOOKUP(T966,#REF!,2,0)),1,0)</f>
        <v>#REF!</v>
      </c>
      <c r="V966">
        <f>SUMPRODUCT((B966=[1]Sheet1!$B:$B)*(G966=[1]Sheet1!$G:$G))</f>
        <v>1</v>
      </c>
      <c r="W966" t="e">
        <f>VLOOKUP(G966,#REF!,4,0)</f>
        <v>#REF!</v>
      </c>
      <c r="X966" t="e">
        <f>VLOOKUP(G966,#REF!,5,0)</f>
        <v>#REF!</v>
      </c>
      <c r="Y966" t="e">
        <f>VLOOKUP(G966,#REF!,6,0)</f>
        <v>#REF!</v>
      </c>
      <c r="Z966">
        <f>SUMPRODUCT((B966='[2]各校各专业人数 （防止重复'!$D:$D)*(G966='[2]各校各专业人数 （防止重复'!$G:$G))</f>
        <v>1</v>
      </c>
    </row>
    <row r="967" spans="1:26">
      <c r="A967">
        <f t="shared" ref="A967:A976" si="136">ROW()-5</f>
        <v>962</v>
      </c>
      <c r="B967" s="328" t="s">
        <v>555</v>
      </c>
      <c r="C967" s="264" t="s">
        <v>556</v>
      </c>
      <c r="D967" s="42" t="s">
        <v>32</v>
      </c>
      <c r="E967" s="97">
        <v>19</v>
      </c>
      <c r="F967" s="42" t="s">
        <v>96</v>
      </c>
      <c r="G967" s="280" t="s">
        <v>60</v>
      </c>
      <c r="H967" s="280"/>
      <c r="I967" s="42" t="s">
        <v>67</v>
      </c>
      <c r="J967" s="42">
        <v>3</v>
      </c>
      <c r="K967" s="27">
        <v>3600</v>
      </c>
      <c r="L967" s="91" t="s">
        <v>68</v>
      </c>
      <c r="M967" s="42">
        <v>178</v>
      </c>
      <c r="N967" s="42">
        <v>104</v>
      </c>
      <c r="O967" s="42">
        <v>98</v>
      </c>
      <c r="P967" s="42">
        <v>85</v>
      </c>
      <c r="Q967" s="42">
        <v>77</v>
      </c>
      <c r="R967" s="42">
        <v>80</v>
      </c>
      <c r="S967" s="291"/>
      <c r="T967" t="str">
        <f t="shared" si="134"/>
        <v>0603</v>
      </c>
      <c r="U967" t="e">
        <f>IF((G967=VLOOKUP(T967,#REF!,2,0)),1,0)</f>
        <v>#REF!</v>
      </c>
      <c r="V967">
        <f>SUMPRODUCT((B967=[1]Sheet1!$B:$B)*(G967=[1]Sheet1!$G:$G))</f>
        <v>1</v>
      </c>
      <c r="W967" t="e">
        <f>VLOOKUP(G967,#REF!,4,0)</f>
        <v>#REF!</v>
      </c>
      <c r="X967" t="e">
        <f>VLOOKUP(G967,#REF!,5,0)</f>
        <v>#REF!</v>
      </c>
      <c r="Y967" t="e">
        <f>VLOOKUP(G967,#REF!,6,0)</f>
        <v>#REF!</v>
      </c>
      <c r="Z967">
        <f>SUMPRODUCT((B967='[2]各校各专业人数 （防止重复'!$D:$D)*(G967='[2]各校各专业人数 （防止重复'!$G:$G))</f>
        <v>1</v>
      </c>
    </row>
    <row r="968" spans="1:26">
      <c r="A968">
        <f t="shared" si="136"/>
        <v>963</v>
      </c>
      <c r="B968" s="328" t="s">
        <v>555</v>
      </c>
      <c r="C968" s="264" t="s">
        <v>556</v>
      </c>
      <c r="D968" s="42" t="s">
        <v>32</v>
      </c>
      <c r="E968" s="97">
        <v>20</v>
      </c>
      <c r="F968" s="42" t="s">
        <v>223</v>
      </c>
      <c r="G968" s="280" t="s">
        <v>224</v>
      </c>
      <c r="H968" s="280"/>
      <c r="I968" s="42" t="s">
        <v>67</v>
      </c>
      <c r="J968" s="42">
        <v>3</v>
      </c>
      <c r="K968" s="27">
        <v>3600</v>
      </c>
      <c r="L968" s="91" t="s">
        <v>68</v>
      </c>
      <c r="M968" s="42">
        <v>69</v>
      </c>
      <c r="N968" s="42">
        <v>56</v>
      </c>
      <c r="O968" s="42">
        <v>39</v>
      </c>
      <c r="P968" s="42">
        <v>33</v>
      </c>
      <c r="Q968" s="42">
        <v>43</v>
      </c>
      <c r="R968" s="42">
        <v>80</v>
      </c>
      <c r="S968" s="291"/>
      <c r="T968" t="str">
        <f t="shared" si="134"/>
        <v>1302</v>
      </c>
      <c r="U968" t="e">
        <f>IF((G968=VLOOKUP(T968,#REF!,2,0)),1,0)</f>
        <v>#REF!</v>
      </c>
      <c r="V968">
        <f>SUMPRODUCT((B968=[1]Sheet1!$B:$B)*(G968=[1]Sheet1!$G:$G))</f>
        <v>1</v>
      </c>
      <c r="W968" t="e">
        <f>VLOOKUP(G968,#REF!,4,0)</f>
        <v>#REF!</v>
      </c>
      <c r="X968" t="e">
        <f>VLOOKUP(G968,#REF!,5,0)</f>
        <v>#REF!</v>
      </c>
      <c r="Y968" t="e">
        <f>VLOOKUP(G968,#REF!,6,0)</f>
        <v>#REF!</v>
      </c>
      <c r="Z968">
        <f>SUMPRODUCT((B968='[2]各校各专业人数 （防止重复'!$D:$D)*(G968='[2]各校各专业人数 （防止重复'!$G:$G))</f>
        <v>1</v>
      </c>
    </row>
    <row r="969" spans="1:26">
      <c r="A969">
        <f t="shared" si="136"/>
        <v>964</v>
      </c>
      <c r="B969" s="328" t="s">
        <v>555</v>
      </c>
      <c r="C969" s="264" t="s">
        <v>556</v>
      </c>
      <c r="D969" s="42" t="s">
        <v>32</v>
      </c>
      <c r="E969" s="97">
        <v>21</v>
      </c>
      <c r="F969" s="42" t="s">
        <v>103</v>
      </c>
      <c r="G969" s="280" t="s">
        <v>104</v>
      </c>
      <c r="H969" s="280"/>
      <c r="I969" s="42" t="s">
        <v>67</v>
      </c>
      <c r="J969" s="42">
        <v>3</v>
      </c>
      <c r="K969" s="27">
        <v>3600</v>
      </c>
      <c r="L969" s="91" t="s">
        <v>68</v>
      </c>
      <c r="M969" s="42">
        <v>54</v>
      </c>
      <c r="N969" s="42">
        <v>44</v>
      </c>
      <c r="O969" s="42">
        <v>35</v>
      </c>
      <c r="P969" s="42">
        <v>30</v>
      </c>
      <c r="Q969" s="42">
        <v>34</v>
      </c>
      <c r="R969" s="42">
        <v>80</v>
      </c>
      <c r="S969" s="291"/>
      <c r="T969" t="str">
        <f t="shared" si="134"/>
        <v>1401</v>
      </c>
      <c r="U969" t="e">
        <f>IF((G969=VLOOKUP(T969,#REF!,2,0)),1,0)</f>
        <v>#REF!</v>
      </c>
      <c r="V969">
        <f>SUMPRODUCT((B969=[1]Sheet1!$B:$B)*(G969=[1]Sheet1!$G:$G))</f>
        <v>1</v>
      </c>
      <c r="W969" t="e">
        <f>VLOOKUP(G969,#REF!,4,0)</f>
        <v>#REF!</v>
      </c>
      <c r="X969" t="e">
        <f>VLOOKUP(G969,#REF!,5,0)</f>
        <v>#REF!</v>
      </c>
      <c r="Y969" t="e">
        <f>VLOOKUP(G969,#REF!,6,0)</f>
        <v>#REF!</v>
      </c>
      <c r="Z969">
        <f>SUMPRODUCT((B969='[2]各校各专业人数 （防止重复'!$D:$D)*(G969='[2]各校各专业人数 （防止重复'!$G:$G))</f>
        <v>1</v>
      </c>
    </row>
    <row r="970" ht="28.5" spans="1:26">
      <c r="A970">
        <f t="shared" si="136"/>
        <v>965</v>
      </c>
      <c r="B970" s="328" t="s">
        <v>558</v>
      </c>
      <c r="C970" s="264" t="s">
        <v>559</v>
      </c>
      <c r="D970" s="98" t="s">
        <v>32</v>
      </c>
      <c r="E970" s="98">
        <v>1</v>
      </c>
      <c r="F970" s="292" t="s">
        <v>73</v>
      </c>
      <c r="G970" s="98" t="s">
        <v>34</v>
      </c>
      <c r="H970" s="287"/>
      <c r="I970" s="98" t="s">
        <v>67</v>
      </c>
      <c r="J970" s="98">
        <v>3</v>
      </c>
      <c r="K970" s="98">
        <v>5800</v>
      </c>
      <c r="L970" s="91" t="s">
        <v>68</v>
      </c>
      <c r="M970" s="293">
        <v>71</v>
      </c>
      <c r="N970" s="293">
        <v>62</v>
      </c>
      <c r="O970" s="293">
        <v>91</v>
      </c>
      <c r="P970" s="98">
        <v>184</v>
      </c>
      <c r="Q970" s="292">
        <v>55</v>
      </c>
      <c r="R970" s="292">
        <v>100</v>
      </c>
      <c r="S970" s="294"/>
      <c r="T970" t="str">
        <f t="shared" si="134"/>
        <v>0203</v>
      </c>
      <c r="U970" t="e">
        <f>IF((G970=VLOOKUP(T970,#REF!,2,0)),1,0)</f>
        <v>#REF!</v>
      </c>
      <c r="V970">
        <f>SUMPRODUCT((B970=[1]Sheet1!$B:$B)*(G970=[1]Sheet1!$G:$G))</f>
        <v>1</v>
      </c>
      <c r="W970" t="e">
        <f>VLOOKUP(G970,#REF!,4,0)</f>
        <v>#REF!</v>
      </c>
      <c r="X970" t="e">
        <f>VLOOKUP(G970,#REF!,5,0)</f>
        <v>#REF!</v>
      </c>
      <c r="Y970" t="e">
        <f>VLOOKUP(G970,#REF!,6,0)</f>
        <v>#REF!</v>
      </c>
      <c r="Z970">
        <f>SUMPRODUCT((B970='[2]各校各专业人数 （防止重复'!$D:$D)*(G970='[2]各校各专业人数 （防止重复'!$G:$G))</f>
        <v>1</v>
      </c>
    </row>
    <row r="971" spans="1:26">
      <c r="A971">
        <f t="shared" si="136"/>
        <v>966</v>
      </c>
      <c r="B971" s="328" t="s">
        <v>558</v>
      </c>
      <c r="C971" s="264" t="s">
        <v>559</v>
      </c>
      <c r="D971" s="98" t="s">
        <v>32</v>
      </c>
      <c r="E971" s="98">
        <v>2</v>
      </c>
      <c r="F971" s="98" t="s">
        <v>74</v>
      </c>
      <c r="G971" s="98" t="s">
        <v>75</v>
      </c>
      <c r="H971" s="98"/>
      <c r="I971" s="98" t="s">
        <v>67</v>
      </c>
      <c r="J971" s="98">
        <v>3</v>
      </c>
      <c r="K971" s="98">
        <v>5800</v>
      </c>
      <c r="L971" s="91" t="s">
        <v>68</v>
      </c>
      <c r="M971" s="293">
        <v>215</v>
      </c>
      <c r="N971" s="293">
        <v>115</v>
      </c>
      <c r="O971" s="293">
        <v>96</v>
      </c>
      <c r="P971" s="98">
        <v>324</v>
      </c>
      <c r="Q971" s="292">
        <v>148</v>
      </c>
      <c r="R971" s="98">
        <v>100</v>
      </c>
      <c r="S971" s="294"/>
      <c r="T971" t="str">
        <f t="shared" si="134"/>
        <v>0301</v>
      </c>
      <c r="U971" t="e">
        <f>IF((G971=VLOOKUP(T971,#REF!,2,0)),1,0)</f>
        <v>#REF!</v>
      </c>
      <c r="V971">
        <f>SUMPRODUCT((B971=[1]Sheet1!$B:$B)*(G971=[1]Sheet1!$G:$G))</f>
        <v>1</v>
      </c>
      <c r="W971" t="e">
        <f>VLOOKUP(G971,#REF!,4,0)</f>
        <v>#REF!</v>
      </c>
      <c r="X971" t="e">
        <f>VLOOKUP(G971,#REF!,5,0)</f>
        <v>#REF!</v>
      </c>
      <c r="Y971" t="e">
        <f>VLOOKUP(G971,#REF!,6,0)</f>
        <v>#REF!</v>
      </c>
      <c r="Z971">
        <f>SUMPRODUCT((B971='[2]各校各专业人数 （防止重复'!$D:$D)*(G971='[2]各校各专业人数 （防止重复'!$G:$G))</f>
        <v>1</v>
      </c>
    </row>
    <row r="972" spans="1:26">
      <c r="A972">
        <f t="shared" si="136"/>
        <v>967</v>
      </c>
      <c r="B972" s="328" t="s">
        <v>558</v>
      </c>
      <c r="C972" s="264" t="s">
        <v>559</v>
      </c>
      <c r="D972" s="98" t="s">
        <v>32</v>
      </c>
      <c r="E972" s="98">
        <v>3</v>
      </c>
      <c r="F972" s="98" t="s">
        <v>82</v>
      </c>
      <c r="G972" s="98" t="s">
        <v>83</v>
      </c>
      <c r="H972" s="98"/>
      <c r="I972" s="98" t="s">
        <v>67</v>
      </c>
      <c r="J972" s="98">
        <v>3</v>
      </c>
      <c r="K972" s="98">
        <v>8850</v>
      </c>
      <c r="L972" s="91" t="s">
        <v>68</v>
      </c>
      <c r="M972" s="293">
        <v>398</v>
      </c>
      <c r="N972" s="293">
        <v>201</v>
      </c>
      <c r="O972" s="293">
        <v>171</v>
      </c>
      <c r="P972" s="98">
        <v>645</v>
      </c>
      <c r="Q972" s="292">
        <v>335</v>
      </c>
      <c r="R972" s="98">
        <v>180</v>
      </c>
      <c r="S972" s="294"/>
      <c r="T972" t="str">
        <f t="shared" si="134"/>
        <v>0435</v>
      </c>
      <c r="U972" t="e">
        <f>IF((G972=VLOOKUP(T972,#REF!,2,0)),1,0)</f>
        <v>#REF!</v>
      </c>
      <c r="V972">
        <f>SUMPRODUCT((B972=[1]Sheet1!$B:$B)*(G972=[1]Sheet1!$G:$G))</f>
        <v>1</v>
      </c>
      <c r="W972" t="e">
        <f>VLOOKUP(G972,#REF!,4,0)</f>
        <v>#REF!</v>
      </c>
      <c r="X972" t="e">
        <f>VLOOKUP(G972,#REF!,5,0)</f>
        <v>#REF!</v>
      </c>
      <c r="Y972" t="e">
        <f>VLOOKUP(G972,#REF!,6,0)</f>
        <v>#REF!</v>
      </c>
      <c r="Z972">
        <f>SUMPRODUCT((B972='[2]各校各专业人数 （防止重复'!$D:$D)*(G972='[2]各校各专业人数 （防止重复'!$G:$G))</f>
        <v>1</v>
      </c>
    </row>
    <row r="973" spans="1:26">
      <c r="A973">
        <f t="shared" si="136"/>
        <v>968</v>
      </c>
      <c r="B973" s="328" t="s">
        <v>558</v>
      </c>
      <c r="C973" s="264" t="s">
        <v>559</v>
      </c>
      <c r="D973" s="98" t="s">
        <v>32</v>
      </c>
      <c r="E973" s="98">
        <v>4</v>
      </c>
      <c r="F973" s="98" t="s">
        <v>84</v>
      </c>
      <c r="G973" s="98" t="s">
        <v>85</v>
      </c>
      <c r="H973" s="98"/>
      <c r="I973" s="98" t="s">
        <v>67</v>
      </c>
      <c r="J973" s="98">
        <v>3</v>
      </c>
      <c r="K973" s="98">
        <v>5800</v>
      </c>
      <c r="L973" s="91" t="s">
        <v>68</v>
      </c>
      <c r="M973" s="293">
        <v>0</v>
      </c>
      <c r="N973" s="293">
        <v>0</v>
      </c>
      <c r="O973" s="293">
        <v>0</v>
      </c>
      <c r="P973" s="98">
        <v>0</v>
      </c>
      <c r="Q973" s="98">
        <v>0</v>
      </c>
      <c r="R973" s="98">
        <v>50</v>
      </c>
      <c r="S973" s="98" t="s">
        <v>155</v>
      </c>
      <c r="T973" t="str">
        <f t="shared" si="134"/>
        <v>0439</v>
      </c>
      <c r="U973" t="e">
        <f>IF((G973=VLOOKUP(T973,#REF!,2,0)),1,0)</f>
        <v>#REF!</v>
      </c>
      <c r="V973">
        <f>SUMPRODUCT((B973=[1]Sheet1!$B:$B)*(G973=[1]Sheet1!$G:$G))</f>
        <v>0</v>
      </c>
      <c r="W973" t="e">
        <f>VLOOKUP(G973,#REF!,4,0)</f>
        <v>#REF!</v>
      </c>
      <c r="X973" t="e">
        <f>VLOOKUP(G973,#REF!,5,0)</f>
        <v>#REF!</v>
      </c>
      <c r="Y973" t="e">
        <f>VLOOKUP(G973,#REF!,6,0)</f>
        <v>#REF!</v>
      </c>
      <c r="Z973">
        <f>SUMPRODUCT((B973='[2]各校各专业人数 （防止重复'!$D:$D)*(G973='[2]各校各专业人数 （防止重复'!$G:$G))</f>
        <v>0</v>
      </c>
    </row>
    <row r="974" spans="1:26">
      <c r="A974">
        <f t="shared" si="136"/>
        <v>969</v>
      </c>
      <c r="B974" s="328" t="s">
        <v>558</v>
      </c>
      <c r="C974" s="264" t="s">
        <v>559</v>
      </c>
      <c r="D974" s="98" t="s">
        <v>32</v>
      </c>
      <c r="E974" s="98">
        <v>5</v>
      </c>
      <c r="F974" s="98" t="s">
        <v>86</v>
      </c>
      <c r="G974" s="98" t="s">
        <v>87</v>
      </c>
      <c r="H974" s="98"/>
      <c r="I974" s="98" t="s">
        <v>67</v>
      </c>
      <c r="J974" s="98">
        <v>3</v>
      </c>
      <c r="K974" s="98">
        <v>5800</v>
      </c>
      <c r="L974" s="91" t="s">
        <v>68</v>
      </c>
      <c r="M974" s="293">
        <v>0</v>
      </c>
      <c r="N974" s="293">
        <v>0</v>
      </c>
      <c r="O974" s="293">
        <v>0</v>
      </c>
      <c r="P974" s="98">
        <v>0</v>
      </c>
      <c r="Q974" s="98">
        <v>0</v>
      </c>
      <c r="R974" s="98">
        <v>100</v>
      </c>
      <c r="S974" s="98" t="s">
        <v>155</v>
      </c>
      <c r="T974" t="str">
        <f t="shared" ref="T974:T1037" si="137">MID(F974,1,4)</f>
        <v>0501</v>
      </c>
      <c r="U974" t="e">
        <f>IF((G974=VLOOKUP(T974,#REF!,2,0)),1,0)</f>
        <v>#REF!</v>
      </c>
      <c r="V974">
        <f>SUMPRODUCT((B974=[1]Sheet1!$B:$B)*(G974=[1]Sheet1!$G:$G))</f>
        <v>0</v>
      </c>
      <c r="W974" t="e">
        <f>VLOOKUP(G974,#REF!,4,0)</f>
        <v>#REF!</v>
      </c>
      <c r="X974" t="e">
        <f>VLOOKUP(G974,#REF!,5,0)</f>
        <v>#REF!</v>
      </c>
      <c r="Y974" t="e">
        <f>VLOOKUP(G974,#REF!,6,0)</f>
        <v>#REF!</v>
      </c>
      <c r="Z974">
        <f>SUMPRODUCT((B974='[2]各校各专业人数 （防止重复'!$D:$D)*(G974='[2]各校各专业人数 （防止重复'!$G:$G))</f>
        <v>0</v>
      </c>
    </row>
    <row r="975" spans="1:26">
      <c r="A975">
        <f t="shared" si="136"/>
        <v>970</v>
      </c>
      <c r="B975" s="328" t="s">
        <v>558</v>
      </c>
      <c r="C975" s="264" t="s">
        <v>559</v>
      </c>
      <c r="D975" s="98" t="s">
        <v>32</v>
      </c>
      <c r="E975" s="98">
        <v>6</v>
      </c>
      <c r="F975" s="293" t="s">
        <v>88</v>
      </c>
      <c r="G975" s="98" t="s">
        <v>89</v>
      </c>
      <c r="H975" s="98"/>
      <c r="I975" s="98" t="s">
        <v>67</v>
      </c>
      <c r="J975" s="98">
        <v>3</v>
      </c>
      <c r="K975" s="98">
        <v>5800</v>
      </c>
      <c r="L975" s="91" t="s">
        <v>68</v>
      </c>
      <c r="M975" s="293">
        <v>136</v>
      </c>
      <c r="N975" s="293">
        <v>96</v>
      </c>
      <c r="O975" s="293">
        <v>136</v>
      </c>
      <c r="P975" s="98">
        <v>305</v>
      </c>
      <c r="Q975" s="292">
        <v>97</v>
      </c>
      <c r="R975" s="98">
        <v>80</v>
      </c>
      <c r="S975" s="294"/>
      <c r="T975" t="str">
        <f t="shared" si="137"/>
        <v>0503</v>
      </c>
      <c r="U975" t="e">
        <f>IF((G975=VLOOKUP(T975,#REF!,2,0)),1,0)</f>
        <v>#REF!</v>
      </c>
      <c r="V975">
        <f>SUMPRODUCT((B975=[1]Sheet1!$B:$B)*(G975=[1]Sheet1!$G:$G))</f>
        <v>1</v>
      </c>
      <c r="W975" t="e">
        <f>VLOOKUP(G975,#REF!,4,0)</f>
        <v>#REF!</v>
      </c>
      <c r="X975" t="e">
        <f>VLOOKUP(G975,#REF!,5,0)</f>
        <v>#REF!</v>
      </c>
      <c r="Y975" t="e">
        <f>VLOOKUP(G975,#REF!,6,0)</f>
        <v>#REF!</v>
      </c>
      <c r="Z975">
        <f>SUMPRODUCT((B975='[2]各校各专业人数 （防止重复'!$D:$D)*(G975='[2]各校各专业人数 （防止重复'!$G:$G))</f>
        <v>1</v>
      </c>
    </row>
    <row r="976" ht="28.5" spans="1:26">
      <c r="A976">
        <f t="shared" si="136"/>
        <v>971</v>
      </c>
      <c r="B976" s="328" t="s">
        <v>558</v>
      </c>
      <c r="C976" s="264" t="s">
        <v>559</v>
      </c>
      <c r="D976" s="98" t="s">
        <v>32</v>
      </c>
      <c r="E976" s="98">
        <v>7</v>
      </c>
      <c r="F976" s="98" t="s">
        <v>92</v>
      </c>
      <c r="G976" s="98" t="s">
        <v>93</v>
      </c>
      <c r="H976" s="98"/>
      <c r="I976" s="98" t="s">
        <v>67</v>
      </c>
      <c r="J976" s="98">
        <v>3</v>
      </c>
      <c r="K976" s="98">
        <v>5800</v>
      </c>
      <c r="L976" s="91" t="s">
        <v>68</v>
      </c>
      <c r="M976" s="293">
        <v>0</v>
      </c>
      <c r="N976" s="293">
        <v>0</v>
      </c>
      <c r="O976" s="293">
        <v>0</v>
      </c>
      <c r="P976" s="98">
        <v>0</v>
      </c>
      <c r="Q976" s="98">
        <v>0</v>
      </c>
      <c r="R976" s="98">
        <v>50</v>
      </c>
      <c r="S976" s="98" t="s">
        <v>155</v>
      </c>
      <c r="T976" t="str">
        <f t="shared" si="137"/>
        <v>0508</v>
      </c>
      <c r="U976" t="e">
        <f>IF((G976=VLOOKUP(T976,#REF!,2,0)),1,0)</f>
        <v>#REF!</v>
      </c>
      <c r="V976">
        <f>SUMPRODUCT((B976=[1]Sheet1!$B:$B)*(G976=[1]Sheet1!$G:$G))</f>
        <v>0</v>
      </c>
      <c r="W976" t="e">
        <f>VLOOKUP(G976,#REF!,4,0)</f>
        <v>#REF!</v>
      </c>
      <c r="X976" t="e">
        <f>VLOOKUP(G976,#REF!,5,0)</f>
        <v>#REF!</v>
      </c>
      <c r="Y976" t="e">
        <f>VLOOKUP(G976,#REF!,6,0)</f>
        <v>#REF!</v>
      </c>
      <c r="Z976">
        <f>SUMPRODUCT((B976='[2]各校各专业人数 （防止重复'!$D:$D)*(G976='[2]各校各专业人数 （防止重复'!$G:$G))</f>
        <v>0</v>
      </c>
    </row>
    <row r="977" ht="15.75" spans="1:26">
      <c r="A977">
        <f t="shared" ref="A977:A986" si="138">ROW()-5</f>
        <v>972</v>
      </c>
      <c r="B977" s="328" t="s">
        <v>558</v>
      </c>
      <c r="C977" s="264" t="s">
        <v>559</v>
      </c>
      <c r="D977" s="98" t="s">
        <v>32</v>
      </c>
      <c r="E977" s="98">
        <v>8</v>
      </c>
      <c r="F977" s="98" t="s">
        <v>161</v>
      </c>
      <c r="G977" s="98" t="s">
        <v>162</v>
      </c>
      <c r="H977" s="132" t="s">
        <v>222</v>
      </c>
      <c r="I977" s="98" t="s">
        <v>67</v>
      </c>
      <c r="J977" s="98">
        <v>3</v>
      </c>
      <c r="K977" s="98">
        <v>5800</v>
      </c>
      <c r="L977" s="91" t="s">
        <v>68</v>
      </c>
      <c r="M977" s="293">
        <v>216</v>
      </c>
      <c r="N977" s="293">
        <v>93</v>
      </c>
      <c r="O977" s="293">
        <v>51</v>
      </c>
      <c r="P977" s="98">
        <v>295</v>
      </c>
      <c r="Q977" s="292">
        <v>169</v>
      </c>
      <c r="R977" s="98">
        <v>80</v>
      </c>
      <c r="S977" s="171" t="s">
        <v>560</v>
      </c>
      <c r="T977" t="str">
        <f t="shared" si="137"/>
        <v>0515</v>
      </c>
      <c r="U977" t="e">
        <f>IF((G977=VLOOKUP(T977,#REF!,2,0)),1,0)</f>
        <v>#REF!</v>
      </c>
      <c r="V977">
        <f>SUMPRODUCT((B977=[1]Sheet1!$B:$B)*(G977=[1]Sheet1!$G:$G))</f>
        <v>1</v>
      </c>
      <c r="W977" t="e">
        <f>VLOOKUP(G977,#REF!,4,0)</f>
        <v>#REF!</v>
      </c>
      <c r="X977" t="e">
        <f>VLOOKUP(G977,#REF!,5,0)</f>
        <v>#REF!</v>
      </c>
      <c r="Y977" t="e">
        <f>VLOOKUP(G977,#REF!,6,0)</f>
        <v>#REF!</v>
      </c>
      <c r="Z977">
        <f>SUMPRODUCT((B977='[2]各校各专业人数 （防止重复'!$D:$D)*(G977='[2]各校各专业人数 （防止重复'!$G:$G))</f>
        <v>1</v>
      </c>
    </row>
    <row r="978" spans="1:26">
      <c r="A978">
        <f t="shared" si="138"/>
        <v>973</v>
      </c>
      <c r="B978" s="328" t="s">
        <v>558</v>
      </c>
      <c r="C978" s="264" t="s">
        <v>559</v>
      </c>
      <c r="D978" s="98" t="s">
        <v>32</v>
      </c>
      <c r="E978" s="98">
        <v>9</v>
      </c>
      <c r="F978" s="98" t="s">
        <v>213</v>
      </c>
      <c r="G978" s="98" t="s">
        <v>214</v>
      </c>
      <c r="H978" s="98"/>
      <c r="I978" s="98" t="s">
        <v>67</v>
      </c>
      <c r="J978" s="98">
        <v>3</v>
      </c>
      <c r="K978" s="98">
        <v>5800</v>
      </c>
      <c r="L978" s="91" t="s">
        <v>68</v>
      </c>
      <c r="M978" s="293">
        <v>0</v>
      </c>
      <c r="N978" s="293">
        <v>0</v>
      </c>
      <c r="O978" s="293">
        <v>0</v>
      </c>
      <c r="P978" s="98">
        <v>0</v>
      </c>
      <c r="Q978" s="98">
        <v>0</v>
      </c>
      <c r="R978" s="98">
        <v>30</v>
      </c>
      <c r="S978" s="98" t="s">
        <v>155</v>
      </c>
      <c r="T978" t="str">
        <f t="shared" si="137"/>
        <v>0520</v>
      </c>
      <c r="U978" t="e">
        <f>IF((G978=VLOOKUP(T978,#REF!,2,0)),1,0)</f>
        <v>#REF!</v>
      </c>
      <c r="V978">
        <f>SUMPRODUCT((B978=[1]Sheet1!$B:$B)*(G978=[1]Sheet1!$G:$G))</f>
        <v>0</v>
      </c>
      <c r="W978" t="e">
        <f>VLOOKUP(G978,#REF!,4,0)</f>
        <v>#REF!</v>
      </c>
      <c r="X978" t="e">
        <f>VLOOKUP(G978,#REF!,5,0)</f>
        <v>#REF!</v>
      </c>
      <c r="Y978" t="e">
        <f>VLOOKUP(G978,#REF!,6,0)</f>
        <v>#REF!</v>
      </c>
      <c r="Z978">
        <f>SUMPRODUCT((B978='[2]各校各专业人数 （防止重复'!$D:$D)*(G978='[2]各校各专业人数 （防止重复'!$G:$G))</f>
        <v>0</v>
      </c>
    </row>
    <row r="979" ht="28.5" spans="1:26">
      <c r="A979">
        <f t="shared" si="138"/>
        <v>974</v>
      </c>
      <c r="B979" s="328" t="s">
        <v>558</v>
      </c>
      <c r="C979" s="264" t="s">
        <v>559</v>
      </c>
      <c r="D979" s="98" t="s">
        <v>32</v>
      </c>
      <c r="E979" s="98">
        <v>10</v>
      </c>
      <c r="F979" s="153" t="s">
        <v>218</v>
      </c>
      <c r="G979" s="98" t="s">
        <v>219</v>
      </c>
      <c r="H979" s="98" t="s">
        <v>561</v>
      </c>
      <c r="I979" s="98" t="s">
        <v>67</v>
      </c>
      <c r="J979" s="98">
        <v>3</v>
      </c>
      <c r="K979" s="98">
        <v>5800</v>
      </c>
      <c r="L979" s="91" t="s">
        <v>68</v>
      </c>
      <c r="M979" s="293">
        <v>0</v>
      </c>
      <c r="N979" s="293">
        <v>0</v>
      </c>
      <c r="O979" s="293">
        <v>38</v>
      </c>
      <c r="P979" s="98">
        <v>34</v>
      </c>
      <c r="Q979" s="292">
        <v>0</v>
      </c>
      <c r="R979" s="98">
        <v>50</v>
      </c>
      <c r="S979" s="195"/>
      <c r="T979" t="str">
        <f t="shared" si="137"/>
        <v>0528</v>
      </c>
      <c r="U979" t="e">
        <f>IF((G979=VLOOKUP(T979,#REF!,2,0)),1,0)</f>
        <v>#REF!</v>
      </c>
      <c r="V979">
        <f>SUMPRODUCT((B979=[1]Sheet1!$B:$B)*(G979=[1]Sheet1!$G:$G))</f>
        <v>1</v>
      </c>
      <c r="W979" t="e">
        <f>VLOOKUP(G979,#REF!,4,0)</f>
        <v>#REF!</v>
      </c>
      <c r="X979" t="e">
        <f>VLOOKUP(G979,#REF!,5,0)</f>
        <v>#REF!</v>
      </c>
      <c r="Y979" t="e">
        <f>VLOOKUP(G979,#REF!,6,0)</f>
        <v>#REF!</v>
      </c>
      <c r="Z979">
        <f>SUMPRODUCT((B979='[2]各校各专业人数 （防止重复'!$D:$D)*(G979='[2]各校各专业人数 （防止重复'!$G:$G))</f>
        <v>1</v>
      </c>
    </row>
    <row r="980" spans="1:26">
      <c r="A980">
        <f t="shared" si="138"/>
        <v>975</v>
      </c>
      <c r="B980" s="328" t="s">
        <v>558</v>
      </c>
      <c r="C980" s="264" t="s">
        <v>559</v>
      </c>
      <c r="D980" s="98" t="s">
        <v>32</v>
      </c>
      <c r="E980" s="98">
        <v>11</v>
      </c>
      <c r="F980" s="98" t="s">
        <v>96</v>
      </c>
      <c r="G980" s="98" t="s">
        <v>60</v>
      </c>
      <c r="H980" s="98"/>
      <c r="I980" s="98" t="s">
        <v>67</v>
      </c>
      <c r="J980" s="98">
        <v>3</v>
      </c>
      <c r="K980" s="98">
        <v>5800</v>
      </c>
      <c r="L980" s="91" t="s">
        <v>68</v>
      </c>
      <c r="M980" s="293">
        <v>257</v>
      </c>
      <c r="N980" s="293">
        <v>192</v>
      </c>
      <c r="O980" s="293">
        <v>161</v>
      </c>
      <c r="P980" s="98">
        <v>390</v>
      </c>
      <c r="Q980" s="292">
        <v>155</v>
      </c>
      <c r="R980" s="98">
        <v>150</v>
      </c>
      <c r="S980" s="98"/>
      <c r="T980" t="str">
        <f t="shared" si="137"/>
        <v>0603</v>
      </c>
      <c r="U980" t="e">
        <f>IF((G980=VLOOKUP(T980,#REF!,2,0)),1,0)</f>
        <v>#REF!</v>
      </c>
      <c r="V980">
        <f>SUMPRODUCT((B980=[1]Sheet1!$B:$B)*(G980=[1]Sheet1!$G:$G))</f>
        <v>1</v>
      </c>
      <c r="W980" t="e">
        <f>VLOOKUP(G980,#REF!,4,0)</f>
        <v>#REF!</v>
      </c>
      <c r="X980" t="e">
        <f>VLOOKUP(G980,#REF!,5,0)</f>
        <v>#REF!</v>
      </c>
      <c r="Y980" t="e">
        <f>VLOOKUP(G980,#REF!,6,0)</f>
        <v>#REF!</v>
      </c>
      <c r="Z980">
        <f>SUMPRODUCT((B980='[2]各校各专业人数 （防止重复'!$D:$D)*(G980='[2]各校各专业人数 （防止重复'!$G:$G))</f>
        <v>1</v>
      </c>
    </row>
    <row r="981" spans="1:26">
      <c r="A981">
        <f t="shared" si="138"/>
        <v>976</v>
      </c>
      <c r="B981" s="328" t="s">
        <v>558</v>
      </c>
      <c r="C981" s="264" t="s">
        <v>559</v>
      </c>
      <c r="D981" s="98" t="s">
        <v>32</v>
      </c>
      <c r="E981" s="98">
        <v>12</v>
      </c>
      <c r="F981" s="292" t="s">
        <v>215</v>
      </c>
      <c r="G981" s="98" t="s">
        <v>211</v>
      </c>
      <c r="H981" s="287"/>
      <c r="I981" s="98" t="s">
        <v>67</v>
      </c>
      <c r="J981" s="98">
        <v>3</v>
      </c>
      <c r="K981" s="98">
        <v>5800</v>
      </c>
      <c r="L981" s="91" t="s">
        <v>68</v>
      </c>
      <c r="M981" s="293">
        <v>35</v>
      </c>
      <c r="N981" s="293">
        <v>21</v>
      </c>
      <c r="O981" s="293">
        <v>17</v>
      </c>
      <c r="P981" s="98">
        <v>57</v>
      </c>
      <c r="Q981" s="292">
        <v>23</v>
      </c>
      <c r="R981" s="292">
        <v>30</v>
      </c>
      <c r="S981" s="294"/>
      <c r="T981" t="str">
        <f t="shared" si="137"/>
        <v>0604</v>
      </c>
      <c r="U981" t="e">
        <f>IF((G981=VLOOKUP(T981,#REF!,2,0)),1,0)</f>
        <v>#REF!</v>
      </c>
      <c r="V981">
        <f>SUMPRODUCT((B981=[1]Sheet1!$B:$B)*(G981=[1]Sheet1!$G:$G))</f>
        <v>1</v>
      </c>
      <c r="W981" t="e">
        <f>VLOOKUP(G981,#REF!,4,0)</f>
        <v>#REF!</v>
      </c>
      <c r="X981" t="e">
        <f>VLOOKUP(G981,#REF!,5,0)</f>
        <v>#REF!</v>
      </c>
      <c r="Y981" t="e">
        <f>VLOOKUP(G981,#REF!,6,0)</f>
        <v>#REF!</v>
      </c>
      <c r="Z981">
        <f>SUMPRODUCT((B981='[2]各校各专业人数 （防止重复'!$D:$D)*(G981='[2]各校各专业人数 （防止重复'!$G:$G))</f>
        <v>1</v>
      </c>
    </row>
    <row r="982" spans="1:26">
      <c r="A982">
        <f t="shared" si="138"/>
        <v>977</v>
      </c>
      <c r="B982" s="328" t="s">
        <v>558</v>
      </c>
      <c r="C982" s="264" t="s">
        <v>559</v>
      </c>
      <c r="D982" s="98" t="s">
        <v>32</v>
      </c>
      <c r="E982" s="98">
        <v>13</v>
      </c>
      <c r="F982" s="292" t="s">
        <v>99</v>
      </c>
      <c r="G982" s="98" t="s">
        <v>100</v>
      </c>
      <c r="H982" s="287"/>
      <c r="I982" s="98" t="s">
        <v>67</v>
      </c>
      <c r="J982" s="98">
        <v>3</v>
      </c>
      <c r="K982" s="98">
        <v>5800</v>
      </c>
      <c r="L982" s="91" t="s">
        <v>68</v>
      </c>
      <c r="M982" s="293">
        <v>68</v>
      </c>
      <c r="N982" s="293">
        <v>25</v>
      </c>
      <c r="O982" s="293">
        <v>25</v>
      </c>
      <c r="P982" s="98">
        <v>96</v>
      </c>
      <c r="Q982" s="292">
        <v>59</v>
      </c>
      <c r="R982" s="292">
        <v>30</v>
      </c>
      <c r="S982" s="294"/>
      <c r="T982" t="str">
        <f t="shared" si="137"/>
        <v>1111</v>
      </c>
      <c r="U982" t="e">
        <f>IF((G982=VLOOKUP(T982,#REF!,2,0)),1,0)</f>
        <v>#REF!</v>
      </c>
      <c r="V982">
        <f>SUMPRODUCT((B982=[1]Sheet1!$B:$B)*(G982=[1]Sheet1!$G:$G))</f>
        <v>1</v>
      </c>
      <c r="W982" t="e">
        <f>VLOOKUP(G982,#REF!,4,0)</f>
        <v>#REF!</v>
      </c>
      <c r="X982" t="e">
        <f>VLOOKUP(G982,#REF!,5,0)</f>
        <v>#REF!</v>
      </c>
      <c r="Y982" t="e">
        <f>VLOOKUP(G982,#REF!,6,0)</f>
        <v>#REF!</v>
      </c>
      <c r="Z982">
        <f>SUMPRODUCT((B982='[2]各校各专业人数 （防止重复'!$D:$D)*(G982='[2]各校各专业人数 （防止重复'!$G:$G))</f>
        <v>1</v>
      </c>
    </row>
    <row r="983" spans="1:26">
      <c r="A983">
        <f t="shared" si="138"/>
        <v>978</v>
      </c>
      <c r="B983" s="328" t="s">
        <v>558</v>
      </c>
      <c r="C983" s="264" t="s">
        <v>559</v>
      </c>
      <c r="D983" s="98" t="s">
        <v>32</v>
      </c>
      <c r="E983" s="98">
        <v>14</v>
      </c>
      <c r="F983" s="98" t="s">
        <v>223</v>
      </c>
      <c r="G983" s="98" t="s">
        <v>224</v>
      </c>
      <c r="H983" s="98"/>
      <c r="I983" s="98" t="s">
        <v>67</v>
      </c>
      <c r="J983" s="98">
        <v>3</v>
      </c>
      <c r="K983" s="98">
        <v>5800</v>
      </c>
      <c r="L983" s="91" t="s">
        <v>68</v>
      </c>
      <c r="M983" s="293">
        <v>252</v>
      </c>
      <c r="N983" s="293">
        <v>133</v>
      </c>
      <c r="O983" s="293">
        <v>63</v>
      </c>
      <c r="P983" s="98">
        <v>344</v>
      </c>
      <c r="Q983" s="292">
        <v>175</v>
      </c>
      <c r="R983" s="98">
        <v>80</v>
      </c>
      <c r="S983" s="98"/>
      <c r="T983" t="str">
        <f t="shared" si="137"/>
        <v>1302</v>
      </c>
      <c r="U983" t="e">
        <f>IF((G983=VLOOKUP(T983,#REF!,2,0)),1,0)</f>
        <v>#REF!</v>
      </c>
      <c r="V983">
        <f>SUMPRODUCT((B983=[1]Sheet1!$B:$B)*(G983=[1]Sheet1!$G:$G))</f>
        <v>1</v>
      </c>
      <c r="W983" t="e">
        <f>VLOOKUP(G983,#REF!,4,0)</f>
        <v>#REF!</v>
      </c>
      <c r="X983" t="e">
        <f>VLOOKUP(G983,#REF!,5,0)</f>
        <v>#REF!</v>
      </c>
      <c r="Y983" t="e">
        <f>VLOOKUP(G983,#REF!,6,0)</f>
        <v>#REF!</v>
      </c>
      <c r="Z983">
        <f>SUMPRODUCT((B983='[2]各校各专业人数 （防止重复'!$D:$D)*(G983='[2]各校各专业人数 （防止重复'!$G:$G))</f>
        <v>1</v>
      </c>
    </row>
    <row r="984" spans="1:26">
      <c r="A984">
        <f t="shared" si="138"/>
        <v>979</v>
      </c>
      <c r="B984" s="328" t="s">
        <v>558</v>
      </c>
      <c r="C984" s="264" t="s">
        <v>559</v>
      </c>
      <c r="D984" s="98" t="s">
        <v>32</v>
      </c>
      <c r="E984" s="98">
        <v>15</v>
      </c>
      <c r="F984" s="153" t="s">
        <v>282</v>
      </c>
      <c r="G984" s="98" t="s">
        <v>283</v>
      </c>
      <c r="H984" s="98"/>
      <c r="I984" s="98" t="s">
        <v>67</v>
      </c>
      <c r="J984" s="98">
        <v>3</v>
      </c>
      <c r="K984" s="98">
        <v>5800</v>
      </c>
      <c r="L984" s="91" t="s">
        <v>68</v>
      </c>
      <c r="M984" s="293">
        <v>0</v>
      </c>
      <c r="N984" s="293">
        <v>39</v>
      </c>
      <c r="O984" s="293">
        <v>20</v>
      </c>
      <c r="P984" s="98">
        <v>44</v>
      </c>
      <c r="Q984" s="292">
        <v>0</v>
      </c>
      <c r="R984" s="98">
        <v>30</v>
      </c>
      <c r="S984" s="98"/>
      <c r="T984" t="str">
        <f t="shared" si="137"/>
        <v>1308</v>
      </c>
      <c r="U984" t="e">
        <f>IF((G984=VLOOKUP(T984,#REF!,2,0)),1,0)</f>
        <v>#REF!</v>
      </c>
      <c r="V984">
        <f>SUMPRODUCT((B984=[1]Sheet1!$B:$B)*(G984=[1]Sheet1!$G:$G))</f>
        <v>1</v>
      </c>
      <c r="W984" t="e">
        <f>VLOOKUP(G984,#REF!,4,0)</f>
        <v>#REF!</v>
      </c>
      <c r="X984" t="e">
        <f>VLOOKUP(G984,#REF!,5,0)</f>
        <v>#REF!</v>
      </c>
      <c r="Y984" t="e">
        <f>VLOOKUP(G984,#REF!,6,0)</f>
        <v>#REF!</v>
      </c>
      <c r="Z984">
        <f>SUMPRODUCT((B984='[2]各校各专业人数 （防止重复'!$D:$D)*(G984='[2]各校各专业人数 （防止重复'!$G:$G))</f>
        <v>1</v>
      </c>
    </row>
    <row r="985" spans="1:26">
      <c r="A985">
        <f t="shared" si="138"/>
        <v>980</v>
      </c>
      <c r="B985" s="328" t="s">
        <v>558</v>
      </c>
      <c r="C985" s="264" t="s">
        <v>559</v>
      </c>
      <c r="D985" s="98" t="s">
        <v>32</v>
      </c>
      <c r="E985" s="98">
        <v>16</v>
      </c>
      <c r="F985" s="98" t="s">
        <v>103</v>
      </c>
      <c r="G985" s="98" t="s">
        <v>104</v>
      </c>
      <c r="H985" s="98"/>
      <c r="I985" s="98" t="s">
        <v>67</v>
      </c>
      <c r="J985" s="98">
        <v>3</v>
      </c>
      <c r="K985" s="98">
        <v>5800</v>
      </c>
      <c r="L985" s="91" t="s">
        <v>68</v>
      </c>
      <c r="M985" s="293">
        <v>118</v>
      </c>
      <c r="N985" s="293">
        <v>79</v>
      </c>
      <c r="O985" s="293">
        <v>67</v>
      </c>
      <c r="P985" s="98">
        <v>216</v>
      </c>
      <c r="Q985" s="292">
        <v>99</v>
      </c>
      <c r="R985" s="98">
        <v>80</v>
      </c>
      <c r="S985" s="98"/>
      <c r="T985" t="str">
        <f t="shared" si="137"/>
        <v>1401</v>
      </c>
      <c r="U985" t="e">
        <f>IF((G985=VLOOKUP(T985,#REF!,2,0)),1,0)</f>
        <v>#REF!</v>
      </c>
      <c r="V985">
        <f>SUMPRODUCT((B985=[1]Sheet1!$B:$B)*(G985=[1]Sheet1!$G:$G))</f>
        <v>1</v>
      </c>
      <c r="W985" t="e">
        <f>VLOOKUP(G985,#REF!,4,0)</f>
        <v>#REF!</v>
      </c>
      <c r="X985" t="e">
        <f>VLOOKUP(G985,#REF!,5,0)</f>
        <v>#REF!</v>
      </c>
      <c r="Y985" t="e">
        <f>VLOOKUP(G985,#REF!,6,0)</f>
        <v>#REF!</v>
      </c>
      <c r="Z985">
        <f>SUMPRODUCT((B985='[2]各校各专业人数 （防止重复'!$D:$D)*(G985='[2]各校各专业人数 （防止重复'!$G:$G))</f>
        <v>1</v>
      </c>
    </row>
    <row r="986" spans="1:26">
      <c r="A986">
        <f t="shared" si="138"/>
        <v>981</v>
      </c>
      <c r="B986" s="328" t="s">
        <v>558</v>
      </c>
      <c r="C986" s="264" t="s">
        <v>559</v>
      </c>
      <c r="D986" s="98" t="s">
        <v>32</v>
      </c>
      <c r="E986" s="98">
        <v>17</v>
      </c>
      <c r="F986" s="153" t="s">
        <v>133</v>
      </c>
      <c r="G986" s="98" t="s">
        <v>134</v>
      </c>
      <c r="H986" s="98"/>
      <c r="I986" s="98" t="s">
        <v>67</v>
      </c>
      <c r="J986" s="98">
        <v>3</v>
      </c>
      <c r="K986" s="98">
        <v>5800</v>
      </c>
      <c r="L986" s="91" t="s">
        <v>68</v>
      </c>
      <c r="M986" s="293">
        <v>45</v>
      </c>
      <c r="N986" s="293">
        <v>33</v>
      </c>
      <c r="O986" s="293">
        <v>43</v>
      </c>
      <c r="P986" s="98">
        <v>100</v>
      </c>
      <c r="Q986" s="292">
        <v>32</v>
      </c>
      <c r="R986" s="98">
        <v>30</v>
      </c>
      <c r="S986" s="98"/>
      <c r="T986" t="str">
        <f t="shared" si="137"/>
        <v>1420</v>
      </c>
      <c r="U986" t="e">
        <f>IF((G986=VLOOKUP(T986,#REF!,2,0)),1,0)</f>
        <v>#REF!</v>
      </c>
      <c r="V986">
        <f>SUMPRODUCT((B986=[1]Sheet1!$B:$B)*(G986=[1]Sheet1!$G:$G))</f>
        <v>1</v>
      </c>
      <c r="W986" t="e">
        <f>VLOOKUP(G986,#REF!,4,0)</f>
        <v>#REF!</v>
      </c>
      <c r="X986" t="e">
        <f>VLOOKUP(G986,#REF!,5,0)</f>
        <v>#REF!</v>
      </c>
      <c r="Y986" t="e">
        <f>VLOOKUP(G986,#REF!,6,0)</f>
        <v>#REF!</v>
      </c>
      <c r="Z986">
        <f>SUMPRODUCT((B986='[2]各校各专业人数 （防止重复'!$D:$D)*(G986='[2]各校各专业人数 （防止重复'!$G:$G))</f>
        <v>1</v>
      </c>
    </row>
    <row r="987" ht="15.75" spans="1:26">
      <c r="A987">
        <f t="shared" ref="A987:A996" si="139">ROW()-5</f>
        <v>982</v>
      </c>
      <c r="B987" s="328" t="s">
        <v>562</v>
      </c>
      <c r="C987" s="264" t="s">
        <v>563</v>
      </c>
      <c r="D987" s="195" t="s">
        <v>32</v>
      </c>
      <c r="E987" s="195">
        <v>1</v>
      </c>
      <c r="F987" s="329" t="s">
        <v>220</v>
      </c>
      <c r="G987" s="103" t="s">
        <v>221</v>
      </c>
      <c r="H987" s="103"/>
      <c r="I987" s="98" t="s">
        <v>67</v>
      </c>
      <c r="J987" s="103">
        <v>3</v>
      </c>
      <c r="K987" s="103" t="s">
        <v>36</v>
      </c>
      <c r="L987" s="91" t="s">
        <v>68</v>
      </c>
      <c r="M987" s="103">
        <v>0</v>
      </c>
      <c r="N987" s="103">
        <v>0</v>
      </c>
      <c r="O987" s="103">
        <v>0</v>
      </c>
      <c r="P987" s="103">
        <v>0</v>
      </c>
      <c r="Q987" s="103">
        <v>0</v>
      </c>
      <c r="R987" s="103">
        <v>50</v>
      </c>
      <c r="S987" s="98" t="s">
        <v>268</v>
      </c>
      <c r="T987" t="str">
        <f t="shared" si="137"/>
        <v>0727</v>
      </c>
      <c r="U987" t="e">
        <f>IF((G987=VLOOKUP(T987,#REF!,2,0)),1,0)</f>
        <v>#REF!</v>
      </c>
      <c r="V987">
        <f>SUMPRODUCT((B987=[1]Sheet1!$B:$B)*(G987=[1]Sheet1!$G:$G))</f>
        <v>0</v>
      </c>
      <c r="W987" t="e">
        <f>VLOOKUP(G987,#REF!,4,0)</f>
        <v>#REF!</v>
      </c>
      <c r="X987" t="e">
        <f>VLOOKUP(G987,#REF!,5,0)</f>
        <v>#REF!</v>
      </c>
      <c r="Y987" t="e">
        <f>VLOOKUP(G987,#REF!,6,0)</f>
        <v>#REF!</v>
      </c>
      <c r="Z987">
        <f>SUMPRODUCT((B987='[2]各校各专业人数 （防止重复'!$D:$D)*(G987='[2]各校各专业人数 （防止重复'!$G:$G))</f>
        <v>0</v>
      </c>
    </row>
    <row r="988" ht="15.75" spans="1:26">
      <c r="A988">
        <f t="shared" si="139"/>
        <v>983</v>
      </c>
      <c r="B988" s="328" t="s">
        <v>562</v>
      </c>
      <c r="C988" s="264" t="s">
        <v>563</v>
      </c>
      <c r="D988" s="195" t="s">
        <v>32</v>
      </c>
      <c r="E988" s="195">
        <v>2</v>
      </c>
      <c r="F988" s="329" t="s">
        <v>564</v>
      </c>
      <c r="G988" s="103" t="s">
        <v>565</v>
      </c>
      <c r="H988" s="103"/>
      <c r="I988" s="98" t="s">
        <v>67</v>
      </c>
      <c r="J988" s="103">
        <v>3</v>
      </c>
      <c r="K988" s="103" t="s">
        <v>36</v>
      </c>
      <c r="L988" s="91" t="s">
        <v>68</v>
      </c>
      <c r="M988" s="103">
        <v>0</v>
      </c>
      <c r="N988" s="103">
        <v>0</v>
      </c>
      <c r="O988" s="103">
        <v>0</v>
      </c>
      <c r="P988" s="103">
        <v>0</v>
      </c>
      <c r="Q988" s="103">
        <v>0</v>
      </c>
      <c r="R988" s="103">
        <v>50</v>
      </c>
      <c r="S988" s="98" t="s">
        <v>268</v>
      </c>
      <c r="T988" t="str">
        <f t="shared" si="137"/>
        <v>0901</v>
      </c>
      <c r="U988" t="e">
        <f>IF((G988=VLOOKUP(T988,#REF!,2,0)),1,0)</f>
        <v>#REF!</v>
      </c>
      <c r="V988">
        <f>SUMPRODUCT((B988=[1]Sheet1!$B:$B)*(G988=[1]Sheet1!$G:$G))</f>
        <v>0</v>
      </c>
      <c r="W988" t="e">
        <f>VLOOKUP(G988,#REF!,4,0)</f>
        <v>#REF!</v>
      </c>
      <c r="X988" t="e">
        <f>VLOOKUP(G988,#REF!,5,0)</f>
        <v>#REF!</v>
      </c>
      <c r="Y988" t="e">
        <f>VLOOKUP(G988,#REF!,6,0)</f>
        <v>#REF!</v>
      </c>
      <c r="Z988">
        <f>SUMPRODUCT((B988='[2]各校各专业人数 （防止重复'!$D:$D)*(G988='[2]各校各专业人数 （防止重复'!$G:$G))</f>
        <v>0</v>
      </c>
    </row>
    <row r="989" ht="15.75" spans="1:26">
      <c r="A989">
        <f t="shared" si="139"/>
        <v>984</v>
      </c>
      <c r="B989" s="328" t="s">
        <v>562</v>
      </c>
      <c r="C989" s="264" t="s">
        <v>563</v>
      </c>
      <c r="D989" s="195" t="s">
        <v>32</v>
      </c>
      <c r="E989" s="195">
        <v>3</v>
      </c>
      <c r="F989" s="329" t="s">
        <v>84</v>
      </c>
      <c r="G989" s="103" t="s">
        <v>85</v>
      </c>
      <c r="H989" s="103"/>
      <c r="I989" s="98" t="s">
        <v>67</v>
      </c>
      <c r="J989" s="103">
        <v>3</v>
      </c>
      <c r="K989" s="103" t="s">
        <v>36</v>
      </c>
      <c r="L989" s="91" t="s">
        <v>68</v>
      </c>
      <c r="M989" s="103">
        <v>0</v>
      </c>
      <c r="N989" s="103">
        <v>0</v>
      </c>
      <c r="O989" s="103">
        <v>37</v>
      </c>
      <c r="P989" s="103">
        <v>32</v>
      </c>
      <c r="Q989" s="103">
        <v>0</v>
      </c>
      <c r="R989" s="103">
        <v>50</v>
      </c>
      <c r="S989" s="98"/>
      <c r="T989" t="str">
        <f t="shared" si="137"/>
        <v>0439</v>
      </c>
      <c r="U989" t="e">
        <f>IF((G989=VLOOKUP(T989,#REF!,2,0)),1,0)</f>
        <v>#REF!</v>
      </c>
      <c r="V989">
        <f>SUMPRODUCT((B989=[1]Sheet1!$B:$B)*(G989=[1]Sheet1!$G:$G))</f>
        <v>1</v>
      </c>
      <c r="W989" t="e">
        <f>VLOOKUP(G989,#REF!,4,0)</f>
        <v>#REF!</v>
      </c>
      <c r="X989" t="e">
        <f>VLOOKUP(G989,#REF!,5,0)</f>
        <v>#REF!</v>
      </c>
      <c r="Y989" t="e">
        <f>VLOOKUP(G989,#REF!,6,0)</f>
        <v>#REF!</v>
      </c>
      <c r="Z989">
        <f>SUMPRODUCT((B989='[2]各校各专业人数 （防止重复'!$D:$D)*(G989='[2]各校各专业人数 （防止重复'!$G:$G))</f>
        <v>1</v>
      </c>
    </row>
    <row r="990" ht="15.75" spans="1:26">
      <c r="A990">
        <f t="shared" si="139"/>
        <v>985</v>
      </c>
      <c r="B990" s="328" t="s">
        <v>562</v>
      </c>
      <c r="C990" s="264" t="s">
        <v>563</v>
      </c>
      <c r="D990" s="195" t="s">
        <v>32</v>
      </c>
      <c r="E990" s="195">
        <v>4</v>
      </c>
      <c r="F990" s="329" t="s">
        <v>276</v>
      </c>
      <c r="G990" s="103" t="s">
        <v>238</v>
      </c>
      <c r="H990" s="103"/>
      <c r="I990" s="98" t="s">
        <v>67</v>
      </c>
      <c r="J990" s="103">
        <v>3</v>
      </c>
      <c r="K990" s="103" t="s">
        <v>36</v>
      </c>
      <c r="L990" s="91" t="s">
        <v>68</v>
      </c>
      <c r="M990" s="103">
        <v>0</v>
      </c>
      <c r="N990" s="103">
        <v>0</v>
      </c>
      <c r="O990" s="103">
        <v>7</v>
      </c>
      <c r="P990" s="103">
        <v>0</v>
      </c>
      <c r="Q990" s="103">
        <v>0</v>
      </c>
      <c r="R990" s="103">
        <v>50</v>
      </c>
      <c r="S990" s="98"/>
      <c r="T990" t="str">
        <f t="shared" si="137"/>
        <v>0522</v>
      </c>
      <c r="U990" t="e">
        <f>IF((G990=VLOOKUP(T990,#REF!,2,0)),1,0)</f>
        <v>#REF!</v>
      </c>
      <c r="V990">
        <f>SUMPRODUCT((B990=[1]Sheet1!$B:$B)*(G990=[1]Sheet1!$G:$G))</f>
        <v>1</v>
      </c>
      <c r="W990" t="e">
        <f>VLOOKUP(G990,#REF!,4,0)</f>
        <v>#REF!</v>
      </c>
      <c r="X990" t="e">
        <f>VLOOKUP(G990,#REF!,5,0)</f>
        <v>#REF!</v>
      </c>
      <c r="Y990" t="e">
        <f>VLOOKUP(G990,#REF!,6,0)</f>
        <v>#REF!</v>
      </c>
      <c r="Z990">
        <f>SUMPRODUCT((B990='[2]各校各专业人数 （防止重复'!$D:$D)*(G990='[2]各校各专业人数 （防止重复'!$G:$G))</f>
        <v>1</v>
      </c>
    </row>
    <row r="991" ht="15.75" spans="1:26">
      <c r="A991">
        <f t="shared" si="139"/>
        <v>986</v>
      </c>
      <c r="B991" s="328" t="s">
        <v>562</v>
      </c>
      <c r="C991" s="264" t="s">
        <v>563</v>
      </c>
      <c r="D991" s="195" t="s">
        <v>32</v>
      </c>
      <c r="E991" s="195">
        <v>5</v>
      </c>
      <c r="F991" s="195" t="s">
        <v>225</v>
      </c>
      <c r="G991" s="103" t="s">
        <v>226</v>
      </c>
      <c r="H991" s="98"/>
      <c r="I991" s="98" t="s">
        <v>67</v>
      </c>
      <c r="J991" s="103">
        <v>3</v>
      </c>
      <c r="K991" s="103" t="s">
        <v>36</v>
      </c>
      <c r="L991" s="91" t="s">
        <v>68</v>
      </c>
      <c r="M991" s="103">
        <v>0</v>
      </c>
      <c r="N991" s="103">
        <v>30</v>
      </c>
      <c r="O991" s="103">
        <v>33</v>
      </c>
      <c r="P991" s="103">
        <v>63</v>
      </c>
      <c r="Q991" s="103">
        <v>0</v>
      </c>
      <c r="R991" s="103">
        <v>50</v>
      </c>
      <c r="S991" s="103"/>
      <c r="T991" t="str">
        <f t="shared" si="137"/>
        <v>1307</v>
      </c>
      <c r="U991" t="e">
        <f>IF((G991=VLOOKUP(T991,#REF!,2,0)),1,0)</f>
        <v>#REF!</v>
      </c>
      <c r="V991">
        <f>SUMPRODUCT((B991=[1]Sheet1!$B:$B)*(G991=[1]Sheet1!$G:$G))</f>
        <v>1</v>
      </c>
      <c r="W991" t="e">
        <f>VLOOKUP(G991,#REF!,4,0)</f>
        <v>#REF!</v>
      </c>
      <c r="X991" t="e">
        <f>VLOOKUP(G991,#REF!,5,0)</f>
        <v>#REF!</v>
      </c>
      <c r="Y991" t="e">
        <f>VLOOKUP(G991,#REF!,6,0)</f>
        <v>#REF!</v>
      </c>
      <c r="Z991">
        <f>SUMPRODUCT((B991='[2]各校各专业人数 （防止重复'!$D:$D)*(G991='[2]各校各专业人数 （防止重复'!$G:$G))</f>
        <v>1</v>
      </c>
    </row>
    <row r="992" ht="15.75" spans="1:26">
      <c r="A992">
        <f t="shared" si="139"/>
        <v>987</v>
      </c>
      <c r="B992" s="328" t="s">
        <v>562</v>
      </c>
      <c r="C992" s="264" t="s">
        <v>563</v>
      </c>
      <c r="D992" s="195" t="s">
        <v>32</v>
      </c>
      <c r="E992" s="195">
        <v>6</v>
      </c>
      <c r="F992" s="195" t="s">
        <v>282</v>
      </c>
      <c r="G992" s="103" t="s">
        <v>283</v>
      </c>
      <c r="H992" s="98"/>
      <c r="I992" s="98" t="s">
        <v>67</v>
      </c>
      <c r="J992" s="103">
        <v>3</v>
      </c>
      <c r="K992" s="103" t="s">
        <v>36</v>
      </c>
      <c r="L992" s="91" t="s">
        <v>68</v>
      </c>
      <c r="M992" s="103">
        <v>0</v>
      </c>
      <c r="N992" s="103">
        <v>13</v>
      </c>
      <c r="O992" s="103">
        <v>4</v>
      </c>
      <c r="P992" s="103">
        <v>12</v>
      </c>
      <c r="Q992" s="103">
        <v>0</v>
      </c>
      <c r="R992" s="103">
        <v>50</v>
      </c>
      <c r="S992" s="103"/>
      <c r="T992" t="str">
        <f t="shared" si="137"/>
        <v>1308</v>
      </c>
      <c r="U992" t="e">
        <f>IF((G992=VLOOKUP(T992,#REF!,2,0)),1,0)</f>
        <v>#REF!</v>
      </c>
      <c r="V992">
        <f>SUMPRODUCT((B992=[1]Sheet1!$B:$B)*(G992=[1]Sheet1!$G:$G))</f>
        <v>1</v>
      </c>
      <c r="W992" t="e">
        <f>VLOOKUP(G992,#REF!,4,0)</f>
        <v>#REF!</v>
      </c>
      <c r="X992" t="e">
        <f>VLOOKUP(G992,#REF!,5,0)</f>
        <v>#REF!</v>
      </c>
      <c r="Y992" t="e">
        <f>VLOOKUP(G992,#REF!,6,0)</f>
        <v>#REF!</v>
      </c>
      <c r="Z992">
        <f>SUMPRODUCT((B992='[2]各校各专业人数 （防止重复'!$D:$D)*(G992='[2]各校各专业人数 （防止重复'!$G:$G))</f>
        <v>1</v>
      </c>
    </row>
    <row r="993" ht="15.75" spans="1:26">
      <c r="A993">
        <f t="shared" si="139"/>
        <v>988</v>
      </c>
      <c r="B993" s="328" t="s">
        <v>562</v>
      </c>
      <c r="C993" s="264" t="s">
        <v>563</v>
      </c>
      <c r="D993" s="195" t="s">
        <v>32</v>
      </c>
      <c r="E993" s="195">
        <v>7</v>
      </c>
      <c r="F993" s="329" t="s">
        <v>146</v>
      </c>
      <c r="G993" s="103" t="s">
        <v>147</v>
      </c>
      <c r="H993" s="98"/>
      <c r="I993" s="98" t="s">
        <v>67</v>
      </c>
      <c r="J993" s="103">
        <v>3</v>
      </c>
      <c r="K993" s="103" t="s">
        <v>36</v>
      </c>
      <c r="L993" s="91" t="s">
        <v>68</v>
      </c>
      <c r="M993" s="103">
        <v>0</v>
      </c>
      <c r="N993" s="103">
        <v>33</v>
      </c>
      <c r="O993" s="103">
        <v>58</v>
      </c>
      <c r="P993" s="103">
        <v>73</v>
      </c>
      <c r="Q993" s="103">
        <v>0</v>
      </c>
      <c r="R993" s="103">
        <v>50</v>
      </c>
      <c r="S993" s="103"/>
      <c r="T993" t="str">
        <f t="shared" si="137"/>
        <v>0306</v>
      </c>
      <c r="U993" t="e">
        <f>IF((G993=VLOOKUP(T993,#REF!,2,0)),1,0)</f>
        <v>#REF!</v>
      </c>
      <c r="V993">
        <f>SUMPRODUCT((B993=[1]Sheet1!$B:$B)*(G993=[1]Sheet1!$G:$G))</f>
        <v>1</v>
      </c>
      <c r="W993" t="e">
        <f>VLOOKUP(G993,#REF!,4,0)</f>
        <v>#REF!</v>
      </c>
      <c r="X993" t="e">
        <f>VLOOKUP(G993,#REF!,5,0)</f>
        <v>#REF!</v>
      </c>
      <c r="Y993" t="e">
        <f>VLOOKUP(G993,#REF!,6,0)</f>
        <v>#REF!</v>
      </c>
      <c r="Z993">
        <f>SUMPRODUCT((B993='[2]各校各专业人数 （防止重复'!$D:$D)*(G993='[2]各校各专业人数 （防止重复'!$G:$G))</f>
        <v>1</v>
      </c>
    </row>
    <row r="994" ht="15.75" spans="1:26">
      <c r="A994">
        <f t="shared" si="139"/>
        <v>989</v>
      </c>
      <c r="B994" s="328" t="s">
        <v>562</v>
      </c>
      <c r="C994" s="264" t="s">
        <v>563</v>
      </c>
      <c r="D994" s="195" t="s">
        <v>32</v>
      </c>
      <c r="E994" s="195">
        <v>8</v>
      </c>
      <c r="F994" s="329" t="s">
        <v>82</v>
      </c>
      <c r="G994" s="103" t="s">
        <v>83</v>
      </c>
      <c r="H994" s="98"/>
      <c r="I994" s="98" t="s">
        <v>67</v>
      </c>
      <c r="J994" s="103">
        <v>3</v>
      </c>
      <c r="K994" s="103" t="s">
        <v>36</v>
      </c>
      <c r="L994" s="91" t="s">
        <v>68</v>
      </c>
      <c r="M994" s="103">
        <v>0</v>
      </c>
      <c r="N994" s="103">
        <v>102</v>
      </c>
      <c r="O994" s="103">
        <v>214</v>
      </c>
      <c r="P994" s="103">
        <v>276</v>
      </c>
      <c r="Q994" s="103">
        <v>0</v>
      </c>
      <c r="R994" s="103">
        <v>100</v>
      </c>
      <c r="S994" s="103"/>
      <c r="T994" t="str">
        <f t="shared" si="137"/>
        <v>0435</v>
      </c>
      <c r="U994" t="e">
        <f>IF((G994=VLOOKUP(T994,#REF!,2,0)),1,0)</f>
        <v>#REF!</v>
      </c>
      <c r="V994">
        <f>SUMPRODUCT((B994=[1]Sheet1!$B:$B)*(G994=[1]Sheet1!$G:$G))</f>
        <v>1</v>
      </c>
      <c r="W994" t="e">
        <f>VLOOKUP(G994,#REF!,4,0)</f>
        <v>#REF!</v>
      </c>
      <c r="X994" t="e">
        <f>VLOOKUP(G994,#REF!,5,0)</f>
        <v>#REF!</v>
      </c>
      <c r="Y994" t="e">
        <f>VLOOKUP(G994,#REF!,6,0)</f>
        <v>#REF!</v>
      </c>
      <c r="Z994">
        <f>SUMPRODUCT((B994='[2]各校各专业人数 （防止重复'!$D:$D)*(G994='[2]各校各专业人数 （防止重复'!$G:$G))</f>
        <v>1</v>
      </c>
    </row>
    <row r="995" ht="31.5" spans="1:26">
      <c r="A995">
        <f t="shared" si="139"/>
        <v>990</v>
      </c>
      <c r="B995" s="328" t="s">
        <v>562</v>
      </c>
      <c r="C995" s="264" t="s">
        <v>563</v>
      </c>
      <c r="D995" s="195" t="s">
        <v>32</v>
      </c>
      <c r="E995" s="195">
        <v>9</v>
      </c>
      <c r="F995" s="329" t="s">
        <v>161</v>
      </c>
      <c r="G995" s="103" t="s">
        <v>162</v>
      </c>
      <c r="H995" s="103" t="s">
        <v>424</v>
      </c>
      <c r="I995" s="98" t="s">
        <v>67</v>
      </c>
      <c r="J995" s="103">
        <v>3</v>
      </c>
      <c r="K995" s="103" t="s">
        <v>36</v>
      </c>
      <c r="L995" s="91" t="s">
        <v>68</v>
      </c>
      <c r="M995" s="103">
        <v>53</v>
      </c>
      <c r="N995" s="103">
        <v>42</v>
      </c>
      <c r="O995" s="103">
        <v>54</v>
      </c>
      <c r="P995" s="103">
        <v>80</v>
      </c>
      <c r="Q995" s="103">
        <v>40</v>
      </c>
      <c r="R995" s="103">
        <v>100</v>
      </c>
      <c r="S995" s="103"/>
      <c r="T995" t="str">
        <f t="shared" si="137"/>
        <v>0515</v>
      </c>
      <c r="U995" t="e">
        <f>IF((G995=VLOOKUP(T995,#REF!,2,0)),1,0)</f>
        <v>#REF!</v>
      </c>
      <c r="V995">
        <f>SUMPRODUCT((B995=[1]Sheet1!$B:$B)*(G995=[1]Sheet1!$G:$G))</f>
        <v>1</v>
      </c>
      <c r="W995" t="e">
        <f>VLOOKUP(G995,#REF!,4,0)</f>
        <v>#REF!</v>
      </c>
      <c r="X995" t="e">
        <f>VLOOKUP(G995,#REF!,5,0)</f>
        <v>#REF!</v>
      </c>
      <c r="Y995" t="e">
        <f>VLOOKUP(G995,#REF!,6,0)</f>
        <v>#REF!</v>
      </c>
      <c r="Z995">
        <f>SUMPRODUCT((B995='[2]各校各专业人数 （防止重复'!$D:$D)*(G995='[2]各校各专业人数 （防止重复'!$G:$G))</f>
        <v>1</v>
      </c>
    </row>
    <row r="996" ht="15.75" spans="1:26">
      <c r="A996">
        <f t="shared" si="139"/>
        <v>991</v>
      </c>
      <c r="B996" s="328" t="s">
        <v>562</v>
      </c>
      <c r="C996" s="264" t="s">
        <v>563</v>
      </c>
      <c r="D996" s="195" t="s">
        <v>32</v>
      </c>
      <c r="E996" s="195">
        <v>10</v>
      </c>
      <c r="F996" s="195" t="s">
        <v>223</v>
      </c>
      <c r="G996" s="103" t="s">
        <v>224</v>
      </c>
      <c r="H996" s="103"/>
      <c r="I996" s="98" t="s">
        <v>67</v>
      </c>
      <c r="J996" s="103">
        <v>3</v>
      </c>
      <c r="K996" s="103" t="s">
        <v>36</v>
      </c>
      <c r="L996" s="91" t="s">
        <v>68</v>
      </c>
      <c r="M996" s="103">
        <v>75</v>
      </c>
      <c r="N996" s="103">
        <v>68</v>
      </c>
      <c r="O996" s="103">
        <v>81</v>
      </c>
      <c r="P996" s="103">
        <v>120</v>
      </c>
      <c r="Q996" s="103">
        <v>62</v>
      </c>
      <c r="R996" s="103">
        <v>100</v>
      </c>
      <c r="S996" s="103"/>
      <c r="T996" t="str">
        <f t="shared" si="137"/>
        <v>1302</v>
      </c>
      <c r="U996" t="e">
        <f>IF((G996=VLOOKUP(T996,#REF!,2,0)),1,0)</f>
        <v>#REF!</v>
      </c>
      <c r="V996">
        <f>SUMPRODUCT((B996=[1]Sheet1!$B:$B)*(G996=[1]Sheet1!$G:$G))</f>
        <v>1</v>
      </c>
      <c r="W996" t="e">
        <f>VLOOKUP(G996,#REF!,4,0)</f>
        <v>#REF!</v>
      </c>
      <c r="X996" t="e">
        <f>VLOOKUP(G996,#REF!,5,0)</f>
        <v>#REF!</v>
      </c>
      <c r="Y996" t="e">
        <f>VLOOKUP(G996,#REF!,6,0)</f>
        <v>#REF!</v>
      </c>
      <c r="Z996">
        <f>SUMPRODUCT((B996='[2]各校各专业人数 （防止重复'!$D:$D)*(G996='[2]各校各专业人数 （防止重复'!$G:$G))</f>
        <v>1</v>
      </c>
    </row>
    <row r="997" ht="15.75" spans="1:26">
      <c r="A997">
        <f t="shared" ref="A997:A1006" si="140">ROW()-5</f>
        <v>992</v>
      </c>
      <c r="B997" s="328" t="s">
        <v>562</v>
      </c>
      <c r="C997" s="264" t="s">
        <v>563</v>
      </c>
      <c r="D997" s="195" t="s">
        <v>32</v>
      </c>
      <c r="E997" s="195">
        <v>11</v>
      </c>
      <c r="F997" s="329" t="s">
        <v>96</v>
      </c>
      <c r="G997" s="103" t="s">
        <v>60</v>
      </c>
      <c r="H997" s="103"/>
      <c r="I997" s="98" t="s">
        <v>67</v>
      </c>
      <c r="J997" s="103">
        <v>3</v>
      </c>
      <c r="K997" s="103" t="s">
        <v>36</v>
      </c>
      <c r="L997" s="91" t="s">
        <v>68</v>
      </c>
      <c r="M997" s="103">
        <v>169</v>
      </c>
      <c r="N997" s="103">
        <v>72</v>
      </c>
      <c r="O997" s="103">
        <v>114</v>
      </c>
      <c r="P997" s="103">
        <v>132</v>
      </c>
      <c r="Q997" s="103">
        <v>79</v>
      </c>
      <c r="R997" s="103">
        <v>100</v>
      </c>
      <c r="S997" s="103"/>
      <c r="T997" t="str">
        <f t="shared" si="137"/>
        <v>0603</v>
      </c>
      <c r="U997" t="e">
        <f>IF((G997=VLOOKUP(T997,#REF!,2,0)),1,0)</f>
        <v>#REF!</v>
      </c>
      <c r="V997">
        <f>SUMPRODUCT((B997=[1]Sheet1!$B:$B)*(G997=[1]Sheet1!$G:$G))</f>
        <v>1</v>
      </c>
      <c r="W997" t="e">
        <f>VLOOKUP(G997,#REF!,4,0)</f>
        <v>#REF!</v>
      </c>
      <c r="X997" t="e">
        <f>VLOOKUP(G997,#REF!,5,0)</f>
        <v>#REF!</v>
      </c>
      <c r="Y997" t="e">
        <f>VLOOKUP(G997,#REF!,6,0)</f>
        <v>#REF!</v>
      </c>
      <c r="Z997">
        <f>SUMPRODUCT((B997='[2]各校各专业人数 （防止重复'!$D:$D)*(G997='[2]各校各专业人数 （防止重复'!$G:$G))</f>
        <v>1</v>
      </c>
    </row>
    <row r="998" ht="15.75" spans="1:26">
      <c r="A998">
        <f t="shared" si="140"/>
        <v>993</v>
      </c>
      <c r="B998" s="328" t="s">
        <v>562</v>
      </c>
      <c r="C998" s="264" t="s">
        <v>563</v>
      </c>
      <c r="D998" s="195" t="s">
        <v>32</v>
      </c>
      <c r="E998" s="195">
        <v>12</v>
      </c>
      <c r="F998" s="195" t="s">
        <v>103</v>
      </c>
      <c r="G998" s="103" t="s">
        <v>104</v>
      </c>
      <c r="H998" s="103"/>
      <c r="I998" s="98" t="s">
        <v>67</v>
      </c>
      <c r="J998" s="103">
        <v>3</v>
      </c>
      <c r="K998" s="103" t="s">
        <v>36</v>
      </c>
      <c r="L998" s="91" t="s">
        <v>68</v>
      </c>
      <c r="M998" s="103">
        <v>118</v>
      </c>
      <c r="N998" s="103">
        <v>48</v>
      </c>
      <c r="O998" s="103">
        <v>84</v>
      </c>
      <c r="P998" s="103">
        <v>112</v>
      </c>
      <c r="Q998" s="103">
        <v>90</v>
      </c>
      <c r="R998" s="103">
        <v>100</v>
      </c>
      <c r="S998" s="103"/>
      <c r="T998" t="str">
        <f t="shared" si="137"/>
        <v>1401</v>
      </c>
      <c r="U998" t="e">
        <f>IF((G998=VLOOKUP(T998,#REF!,2,0)),1,0)</f>
        <v>#REF!</v>
      </c>
      <c r="V998">
        <f>SUMPRODUCT((B998=[1]Sheet1!$B:$B)*(G998=[1]Sheet1!$G:$G))</f>
        <v>1</v>
      </c>
      <c r="W998" t="e">
        <f>VLOOKUP(G998,#REF!,4,0)</f>
        <v>#REF!</v>
      </c>
      <c r="X998" t="e">
        <f>VLOOKUP(G998,#REF!,5,0)</f>
        <v>#REF!</v>
      </c>
      <c r="Y998" t="e">
        <f>VLOOKUP(G998,#REF!,6,0)</f>
        <v>#REF!</v>
      </c>
      <c r="Z998">
        <f>SUMPRODUCT((B998='[2]各校各专业人数 （防止重复'!$D:$D)*(G998='[2]各校各专业人数 （防止重复'!$G:$G))</f>
        <v>1</v>
      </c>
    </row>
    <row r="999" ht="15.75" spans="1:26">
      <c r="A999">
        <f t="shared" si="140"/>
        <v>994</v>
      </c>
      <c r="B999" s="328" t="s">
        <v>562</v>
      </c>
      <c r="C999" s="264" t="s">
        <v>563</v>
      </c>
      <c r="D999" s="195" t="s">
        <v>32</v>
      </c>
      <c r="E999" s="195">
        <v>13</v>
      </c>
      <c r="F999" s="329" t="s">
        <v>76</v>
      </c>
      <c r="G999" s="103" t="s">
        <v>77</v>
      </c>
      <c r="H999" s="103"/>
      <c r="I999" s="98" t="s">
        <v>67</v>
      </c>
      <c r="J999" s="103">
        <v>3</v>
      </c>
      <c r="K999" s="103" t="s">
        <v>36</v>
      </c>
      <c r="L999" s="91" t="s">
        <v>68</v>
      </c>
      <c r="M999" s="103">
        <v>68</v>
      </c>
      <c r="N999" s="103">
        <v>45</v>
      </c>
      <c r="O999" s="103">
        <v>47</v>
      </c>
      <c r="P999" s="103">
        <v>66</v>
      </c>
      <c r="Q999" s="103">
        <v>40</v>
      </c>
      <c r="R999" s="103">
        <v>50</v>
      </c>
      <c r="S999" s="103"/>
      <c r="T999" t="str">
        <f t="shared" si="137"/>
        <v>0303</v>
      </c>
      <c r="U999" t="e">
        <f>IF((G999=VLOOKUP(T999,#REF!,2,0)),1,0)</f>
        <v>#REF!</v>
      </c>
      <c r="V999">
        <f>SUMPRODUCT((B999=[1]Sheet1!$B:$B)*(G999=[1]Sheet1!$G:$G))</f>
        <v>1</v>
      </c>
      <c r="W999" t="e">
        <f>VLOOKUP(G999,#REF!,4,0)</f>
        <v>#REF!</v>
      </c>
      <c r="X999" t="e">
        <f>VLOOKUP(G999,#REF!,5,0)</f>
        <v>#REF!</v>
      </c>
      <c r="Y999" t="e">
        <f>VLOOKUP(G999,#REF!,6,0)</f>
        <v>#REF!</v>
      </c>
      <c r="Z999">
        <f>SUMPRODUCT((B999='[2]各校各专业人数 （防止重复'!$D:$D)*(G999='[2]各校各专业人数 （防止重复'!$G:$G))</f>
        <v>1</v>
      </c>
    </row>
    <row r="1000" ht="15.75" spans="1:26">
      <c r="A1000">
        <f t="shared" si="140"/>
        <v>995</v>
      </c>
      <c r="B1000" s="328" t="s">
        <v>562</v>
      </c>
      <c r="C1000" s="264" t="s">
        <v>563</v>
      </c>
      <c r="D1000" s="195" t="s">
        <v>32</v>
      </c>
      <c r="E1000" s="195">
        <v>14</v>
      </c>
      <c r="F1000" s="330" t="s">
        <v>86</v>
      </c>
      <c r="G1000" s="103" t="s">
        <v>87</v>
      </c>
      <c r="H1000" s="103"/>
      <c r="I1000" s="98" t="s">
        <v>67</v>
      </c>
      <c r="J1000" s="103">
        <v>3</v>
      </c>
      <c r="K1000" s="103" t="s">
        <v>36</v>
      </c>
      <c r="L1000" s="91" t="s">
        <v>68</v>
      </c>
      <c r="M1000" s="103">
        <v>49</v>
      </c>
      <c r="N1000" s="103">
        <v>46</v>
      </c>
      <c r="O1000" s="103">
        <v>147</v>
      </c>
      <c r="P1000" s="103">
        <v>144</v>
      </c>
      <c r="Q1000" s="103">
        <v>31</v>
      </c>
      <c r="R1000" s="103">
        <v>100</v>
      </c>
      <c r="S1000" s="103"/>
      <c r="T1000" t="str">
        <f t="shared" si="137"/>
        <v>0501</v>
      </c>
      <c r="U1000" t="e">
        <f>IF((G1000=VLOOKUP(T1000,#REF!,2,0)),1,0)</f>
        <v>#REF!</v>
      </c>
      <c r="V1000">
        <f>SUMPRODUCT((B1000=[1]Sheet1!$B:$B)*(G1000=[1]Sheet1!$G:$G))</f>
        <v>1</v>
      </c>
      <c r="W1000" t="e">
        <f>VLOOKUP(G1000,#REF!,4,0)</f>
        <v>#REF!</v>
      </c>
      <c r="X1000" t="e">
        <f>VLOOKUP(G1000,#REF!,5,0)</f>
        <v>#REF!</v>
      </c>
      <c r="Y1000" t="e">
        <f>VLOOKUP(G1000,#REF!,6,0)</f>
        <v>#REF!</v>
      </c>
      <c r="Z1000">
        <f>SUMPRODUCT((B1000='[2]各校各专业人数 （防止重复'!$D:$D)*(G1000='[2]各校各专业人数 （防止重复'!$G:$G))</f>
        <v>1</v>
      </c>
    </row>
    <row r="1001" ht="31.5" spans="1:26">
      <c r="A1001">
        <f t="shared" si="140"/>
        <v>996</v>
      </c>
      <c r="B1001" s="328" t="s">
        <v>562</v>
      </c>
      <c r="C1001" s="264" t="s">
        <v>563</v>
      </c>
      <c r="D1001" s="195" t="s">
        <v>32</v>
      </c>
      <c r="E1001" s="195">
        <v>15</v>
      </c>
      <c r="F1001" s="330" t="s">
        <v>92</v>
      </c>
      <c r="G1001" s="103" t="s">
        <v>93</v>
      </c>
      <c r="H1001" s="103"/>
      <c r="I1001" s="98" t="s">
        <v>67</v>
      </c>
      <c r="J1001" s="103">
        <v>3</v>
      </c>
      <c r="K1001" s="103" t="s">
        <v>36</v>
      </c>
      <c r="L1001" s="91" t="s">
        <v>68</v>
      </c>
      <c r="M1001" s="103">
        <v>48</v>
      </c>
      <c r="N1001" s="103">
        <v>57</v>
      </c>
      <c r="O1001" s="103">
        <v>140</v>
      </c>
      <c r="P1001" s="103">
        <v>165</v>
      </c>
      <c r="Q1001" s="103">
        <v>18</v>
      </c>
      <c r="R1001" s="103">
        <v>100</v>
      </c>
      <c r="S1001" s="103"/>
      <c r="T1001" t="str">
        <f t="shared" si="137"/>
        <v>0508</v>
      </c>
      <c r="U1001" t="e">
        <f>IF((G1001=VLOOKUP(T1001,#REF!,2,0)),1,0)</f>
        <v>#REF!</v>
      </c>
      <c r="V1001">
        <f>SUMPRODUCT((B1001=[1]Sheet1!$B:$B)*(G1001=[1]Sheet1!$G:$G))</f>
        <v>1</v>
      </c>
      <c r="W1001" t="e">
        <f>VLOOKUP(G1001,#REF!,4,0)</f>
        <v>#REF!</v>
      </c>
      <c r="X1001" t="e">
        <f>VLOOKUP(G1001,#REF!,5,0)</f>
        <v>#REF!</v>
      </c>
      <c r="Y1001" t="e">
        <f>VLOOKUP(G1001,#REF!,6,0)</f>
        <v>#REF!</v>
      </c>
      <c r="Z1001">
        <f>SUMPRODUCT((B1001='[2]各校各专业人数 （防止重复'!$D:$D)*(G1001='[2]各校各专业人数 （防止重复'!$G:$G))</f>
        <v>1</v>
      </c>
    </row>
    <row r="1002" ht="15.75" spans="1:26">
      <c r="A1002">
        <f t="shared" si="140"/>
        <v>997</v>
      </c>
      <c r="B1002" s="328" t="s">
        <v>562</v>
      </c>
      <c r="C1002" s="264" t="s">
        <v>563</v>
      </c>
      <c r="D1002" s="195" t="s">
        <v>32</v>
      </c>
      <c r="E1002" s="195">
        <v>16</v>
      </c>
      <c r="F1002" s="329" t="s">
        <v>71</v>
      </c>
      <c r="G1002" s="103" t="s">
        <v>72</v>
      </c>
      <c r="H1002" s="103"/>
      <c r="I1002" s="98" t="s">
        <v>67</v>
      </c>
      <c r="J1002" s="103">
        <v>3</v>
      </c>
      <c r="K1002" s="103" t="s">
        <v>36</v>
      </c>
      <c r="L1002" s="91" t="s">
        <v>68</v>
      </c>
      <c r="M1002" s="103">
        <v>38</v>
      </c>
      <c r="N1002" s="103">
        <v>41</v>
      </c>
      <c r="O1002" s="103">
        <v>93</v>
      </c>
      <c r="P1002" s="103">
        <v>123</v>
      </c>
      <c r="Q1002" s="103">
        <v>25</v>
      </c>
      <c r="R1002" s="103">
        <v>100</v>
      </c>
      <c r="S1002" s="103"/>
      <c r="T1002" t="str">
        <f t="shared" si="137"/>
        <v>0127</v>
      </c>
      <c r="U1002" t="e">
        <f>IF((G1002=VLOOKUP(T1002,#REF!,2,0)),1,0)</f>
        <v>#REF!</v>
      </c>
      <c r="V1002">
        <f>SUMPRODUCT((B1002=[1]Sheet1!$B:$B)*(G1002=[1]Sheet1!$G:$G))</f>
        <v>1</v>
      </c>
      <c r="W1002" t="e">
        <f>VLOOKUP(G1002,#REF!,4,0)</f>
        <v>#REF!</v>
      </c>
      <c r="X1002" t="e">
        <f>VLOOKUP(G1002,#REF!,5,0)</f>
        <v>#REF!</v>
      </c>
      <c r="Y1002" t="e">
        <f>VLOOKUP(G1002,#REF!,6,0)</f>
        <v>#REF!</v>
      </c>
      <c r="Z1002">
        <f>SUMPRODUCT((B1002='[2]各校各专业人数 （防止重复'!$D:$D)*(G1002='[2]各校各专业人数 （防止重复'!$G:$G))</f>
        <v>1</v>
      </c>
    </row>
    <row r="1003" ht="15.75" spans="1:26">
      <c r="A1003">
        <f t="shared" si="140"/>
        <v>998</v>
      </c>
      <c r="B1003" s="328" t="s">
        <v>566</v>
      </c>
      <c r="C1003" s="264" t="s">
        <v>567</v>
      </c>
      <c r="D1003" s="103" t="s">
        <v>32</v>
      </c>
      <c r="E1003" s="273">
        <v>1</v>
      </c>
      <c r="F1003" s="273" t="s">
        <v>117</v>
      </c>
      <c r="G1003" s="273" t="s">
        <v>118</v>
      </c>
      <c r="H1003" s="273"/>
      <c r="I1003" s="273" t="s">
        <v>67</v>
      </c>
      <c r="J1003" s="273">
        <v>3</v>
      </c>
      <c r="K1003" s="273">
        <v>4900</v>
      </c>
      <c r="L1003" s="91" t="s">
        <v>68</v>
      </c>
      <c r="M1003" s="273" t="s">
        <v>568</v>
      </c>
      <c r="N1003" s="273" t="s">
        <v>568</v>
      </c>
      <c r="O1003" s="273" t="s">
        <v>568</v>
      </c>
      <c r="P1003" s="273">
        <v>0</v>
      </c>
      <c r="Q1003" s="273">
        <v>0</v>
      </c>
      <c r="R1003" s="273">
        <v>50</v>
      </c>
      <c r="S1003" s="273" t="s">
        <v>155</v>
      </c>
      <c r="T1003" t="str">
        <f t="shared" si="137"/>
        <v>0139</v>
      </c>
      <c r="U1003" t="e">
        <f>IF((G1003=VLOOKUP(T1003,#REF!,2,0)),1,0)</f>
        <v>#REF!</v>
      </c>
      <c r="V1003">
        <f>SUMPRODUCT((B1003=[1]Sheet1!$B:$B)*(G1003=[1]Sheet1!$G:$G))</f>
        <v>0</v>
      </c>
      <c r="W1003" t="e">
        <f>VLOOKUP(G1003,#REF!,4,0)</f>
        <v>#REF!</v>
      </c>
      <c r="X1003" t="e">
        <f>VLOOKUP(G1003,#REF!,5,0)</f>
        <v>#REF!</v>
      </c>
      <c r="Y1003" t="e">
        <f>VLOOKUP(G1003,#REF!,6,0)</f>
        <v>#REF!</v>
      </c>
      <c r="Z1003">
        <f>SUMPRODUCT((B1003='[2]各校各专业人数 （防止重复'!$D:$D)*(G1003='[2]各校各专业人数 （防止重复'!$G:$G))</f>
        <v>0</v>
      </c>
    </row>
    <row r="1004" ht="15.75" spans="1:26">
      <c r="A1004">
        <f t="shared" si="140"/>
        <v>999</v>
      </c>
      <c r="B1004" s="328" t="s">
        <v>566</v>
      </c>
      <c r="C1004" s="264" t="s">
        <v>567</v>
      </c>
      <c r="D1004" s="103" t="s">
        <v>32</v>
      </c>
      <c r="E1004" s="273">
        <v>2</v>
      </c>
      <c r="F1004" s="273" t="s">
        <v>71</v>
      </c>
      <c r="G1004" s="273" t="s">
        <v>72</v>
      </c>
      <c r="H1004" s="273"/>
      <c r="I1004" s="273" t="s">
        <v>67</v>
      </c>
      <c r="J1004" s="273">
        <v>3</v>
      </c>
      <c r="K1004" s="273">
        <v>4900</v>
      </c>
      <c r="L1004" s="91" t="s">
        <v>68</v>
      </c>
      <c r="M1004" s="273">
        <v>26</v>
      </c>
      <c r="N1004" s="273">
        <v>22</v>
      </c>
      <c r="O1004" s="273">
        <v>2</v>
      </c>
      <c r="P1004" s="273">
        <v>39</v>
      </c>
      <c r="Q1004" s="273">
        <v>21</v>
      </c>
      <c r="R1004" s="273">
        <v>70</v>
      </c>
      <c r="S1004" s="273"/>
      <c r="T1004" t="str">
        <f t="shared" si="137"/>
        <v>0127</v>
      </c>
      <c r="U1004" t="e">
        <f>IF((G1004=VLOOKUP(T1004,#REF!,2,0)),1,0)</f>
        <v>#REF!</v>
      </c>
      <c r="V1004">
        <f>SUMPRODUCT((B1004=[1]Sheet1!$B:$B)*(G1004=[1]Sheet1!$G:$G))</f>
        <v>1</v>
      </c>
      <c r="W1004" t="e">
        <f>VLOOKUP(G1004,#REF!,4,0)</f>
        <v>#REF!</v>
      </c>
      <c r="X1004" t="e">
        <f>VLOOKUP(G1004,#REF!,5,0)</f>
        <v>#REF!</v>
      </c>
      <c r="Y1004" t="e">
        <f>VLOOKUP(G1004,#REF!,6,0)</f>
        <v>#REF!</v>
      </c>
      <c r="Z1004">
        <f>SUMPRODUCT((B1004='[2]各校各专业人数 （防止重复'!$D:$D)*(G1004='[2]各校各专业人数 （防止重复'!$G:$G))</f>
        <v>1</v>
      </c>
    </row>
    <row r="1005" ht="28.5" spans="1:26">
      <c r="A1005">
        <f t="shared" si="140"/>
        <v>1000</v>
      </c>
      <c r="B1005" s="328" t="s">
        <v>566</v>
      </c>
      <c r="C1005" s="264" t="s">
        <v>567</v>
      </c>
      <c r="D1005" s="103" t="s">
        <v>32</v>
      </c>
      <c r="E1005" s="273">
        <v>3</v>
      </c>
      <c r="F1005" s="273" t="s">
        <v>73</v>
      </c>
      <c r="G1005" s="273" t="s">
        <v>34</v>
      </c>
      <c r="H1005" s="273"/>
      <c r="I1005" s="273" t="s">
        <v>67</v>
      </c>
      <c r="J1005" s="273">
        <v>3</v>
      </c>
      <c r="K1005" s="273" t="s">
        <v>36</v>
      </c>
      <c r="L1005" s="91" t="s">
        <v>68</v>
      </c>
      <c r="M1005" s="273">
        <v>15</v>
      </c>
      <c r="N1005" s="273" t="s">
        <v>568</v>
      </c>
      <c r="O1005" s="273" t="s">
        <v>568</v>
      </c>
      <c r="P1005" s="273">
        <v>13</v>
      </c>
      <c r="Q1005" s="273">
        <v>13</v>
      </c>
      <c r="R1005" s="273">
        <v>50</v>
      </c>
      <c r="S1005" s="273"/>
      <c r="T1005" t="str">
        <f t="shared" si="137"/>
        <v>0203</v>
      </c>
      <c r="U1005" t="e">
        <f>IF((G1005=VLOOKUP(T1005,#REF!,2,0)),1,0)</f>
        <v>#REF!</v>
      </c>
      <c r="V1005">
        <f>SUMPRODUCT((B1005=[1]Sheet1!$B:$B)*(G1005=[1]Sheet1!$G:$G))</f>
        <v>1</v>
      </c>
      <c r="W1005" t="e">
        <f>VLOOKUP(G1005,#REF!,4,0)</f>
        <v>#REF!</v>
      </c>
      <c r="X1005" t="e">
        <f>VLOOKUP(G1005,#REF!,5,0)</f>
        <v>#REF!</v>
      </c>
      <c r="Y1005" t="e">
        <f>VLOOKUP(G1005,#REF!,6,0)</f>
        <v>#REF!</v>
      </c>
      <c r="Z1005">
        <f>SUMPRODUCT((B1005='[2]各校各专业人数 （防止重复'!$D:$D)*(G1005='[2]各校各专业人数 （防止重复'!$G:$G))</f>
        <v>1</v>
      </c>
    </row>
    <row r="1006" ht="15.75" spans="1:26">
      <c r="A1006">
        <f t="shared" si="140"/>
        <v>1001</v>
      </c>
      <c r="B1006" s="328" t="s">
        <v>566</v>
      </c>
      <c r="C1006" s="264" t="s">
        <v>567</v>
      </c>
      <c r="D1006" s="103" t="s">
        <v>32</v>
      </c>
      <c r="E1006" s="273">
        <v>4</v>
      </c>
      <c r="F1006" s="273" t="s">
        <v>74</v>
      </c>
      <c r="G1006" s="273" t="s">
        <v>75</v>
      </c>
      <c r="H1006" s="273"/>
      <c r="I1006" s="273" t="s">
        <v>67</v>
      </c>
      <c r="J1006" s="273">
        <v>3</v>
      </c>
      <c r="K1006" s="273">
        <v>4900</v>
      </c>
      <c r="L1006" s="91" t="s">
        <v>68</v>
      </c>
      <c r="M1006" s="273">
        <v>58</v>
      </c>
      <c r="N1006" s="273">
        <v>29</v>
      </c>
      <c r="O1006" s="273">
        <v>24</v>
      </c>
      <c r="P1006" s="273">
        <v>90</v>
      </c>
      <c r="Q1006" s="273">
        <v>39</v>
      </c>
      <c r="R1006" s="273">
        <v>50</v>
      </c>
      <c r="S1006" s="273"/>
      <c r="T1006" t="str">
        <f t="shared" si="137"/>
        <v>0301</v>
      </c>
      <c r="U1006" t="e">
        <f>IF((G1006=VLOOKUP(T1006,#REF!,2,0)),1,0)</f>
        <v>#REF!</v>
      </c>
      <c r="V1006">
        <f>SUMPRODUCT((B1006=[1]Sheet1!$B:$B)*(G1006=[1]Sheet1!$G:$G))</f>
        <v>1</v>
      </c>
      <c r="W1006" t="e">
        <f>VLOOKUP(G1006,#REF!,4,0)</f>
        <v>#REF!</v>
      </c>
      <c r="X1006" t="e">
        <f>VLOOKUP(G1006,#REF!,5,0)</f>
        <v>#REF!</v>
      </c>
      <c r="Y1006" t="e">
        <f>VLOOKUP(G1006,#REF!,6,0)</f>
        <v>#REF!</v>
      </c>
      <c r="Z1006">
        <f>SUMPRODUCT((B1006='[2]各校各专业人数 （防止重复'!$D:$D)*(G1006='[2]各校各专业人数 （防止重复'!$G:$G))</f>
        <v>1</v>
      </c>
    </row>
    <row r="1007" ht="15.75" spans="1:26">
      <c r="A1007">
        <f t="shared" ref="A1007:A1016" si="141">ROW()-5</f>
        <v>1002</v>
      </c>
      <c r="B1007" s="328" t="s">
        <v>566</v>
      </c>
      <c r="C1007" s="264" t="s">
        <v>567</v>
      </c>
      <c r="D1007" s="103" t="s">
        <v>32</v>
      </c>
      <c r="E1007" s="273">
        <v>5</v>
      </c>
      <c r="F1007" s="273" t="s">
        <v>189</v>
      </c>
      <c r="G1007" s="273" t="s">
        <v>173</v>
      </c>
      <c r="H1007" s="273"/>
      <c r="I1007" s="273" t="s">
        <v>67</v>
      </c>
      <c r="J1007" s="273">
        <v>3</v>
      </c>
      <c r="K1007" s="273" t="s">
        <v>36</v>
      </c>
      <c r="L1007" s="91" t="s">
        <v>68</v>
      </c>
      <c r="M1007" s="273">
        <v>6</v>
      </c>
      <c r="N1007" s="273">
        <v>4</v>
      </c>
      <c r="O1007" s="273" t="s">
        <v>568</v>
      </c>
      <c r="P1007" s="273">
        <v>5</v>
      </c>
      <c r="Q1007" s="273">
        <v>2</v>
      </c>
      <c r="R1007" s="273">
        <v>50</v>
      </c>
      <c r="S1007" s="273"/>
      <c r="T1007" t="str">
        <f t="shared" si="137"/>
        <v>0308</v>
      </c>
      <c r="U1007" t="e">
        <f>IF((G1007=VLOOKUP(T1007,#REF!,2,0)),1,0)</f>
        <v>#REF!</v>
      </c>
      <c r="V1007">
        <f>SUMPRODUCT((B1007=[1]Sheet1!$B:$B)*(G1007=[1]Sheet1!$G:$G))</f>
        <v>1</v>
      </c>
      <c r="W1007" t="e">
        <f>VLOOKUP(G1007,#REF!,4,0)</f>
        <v>#REF!</v>
      </c>
      <c r="X1007" t="e">
        <f>VLOOKUP(G1007,#REF!,5,0)</f>
        <v>#REF!</v>
      </c>
      <c r="Y1007" t="e">
        <f>VLOOKUP(G1007,#REF!,6,0)</f>
        <v>#REF!</v>
      </c>
      <c r="Z1007">
        <f>SUMPRODUCT((B1007='[2]各校各专业人数 （防止重复'!$D:$D)*(G1007='[2]各校各专业人数 （防止重复'!$G:$G))</f>
        <v>1</v>
      </c>
    </row>
    <row r="1008" ht="15.75" spans="1:26">
      <c r="A1008">
        <f t="shared" si="141"/>
        <v>1003</v>
      </c>
      <c r="B1008" s="328" t="s">
        <v>566</v>
      </c>
      <c r="C1008" s="264" t="s">
        <v>567</v>
      </c>
      <c r="D1008" s="103" t="s">
        <v>32</v>
      </c>
      <c r="E1008" s="273">
        <v>6</v>
      </c>
      <c r="F1008" s="273" t="s">
        <v>261</v>
      </c>
      <c r="G1008" s="273" t="s">
        <v>262</v>
      </c>
      <c r="H1008" s="44" t="s">
        <v>263</v>
      </c>
      <c r="I1008" s="273" t="s">
        <v>67</v>
      </c>
      <c r="J1008" s="273">
        <v>3</v>
      </c>
      <c r="K1008" s="273">
        <v>4900</v>
      </c>
      <c r="L1008" s="91" t="s">
        <v>68</v>
      </c>
      <c r="M1008" s="273">
        <v>61</v>
      </c>
      <c r="N1008" s="273">
        <v>55</v>
      </c>
      <c r="O1008" s="273">
        <v>18</v>
      </c>
      <c r="P1008" s="273">
        <v>112</v>
      </c>
      <c r="Q1008" s="273">
        <v>50</v>
      </c>
      <c r="R1008" s="273">
        <v>50</v>
      </c>
      <c r="S1008" s="273"/>
      <c r="T1008" t="str">
        <f t="shared" si="137"/>
        <v>0433</v>
      </c>
      <c r="U1008" t="e">
        <f>IF((G1008=VLOOKUP(T1008,#REF!,2,0)),1,0)</f>
        <v>#REF!</v>
      </c>
      <c r="V1008">
        <f>SUMPRODUCT((B1008=[1]Sheet1!$B:$B)*(G1008=[1]Sheet1!$G:$G))</f>
        <v>1</v>
      </c>
      <c r="W1008" t="e">
        <f>VLOOKUP(G1008,#REF!,4,0)</f>
        <v>#REF!</v>
      </c>
      <c r="X1008" t="e">
        <f>VLOOKUP(G1008,#REF!,5,0)</f>
        <v>#REF!</v>
      </c>
      <c r="Y1008" t="e">
        <f>VLOOKUP(G1008,#REF!,6,0)</f>
        <v>#REF!</v>
      </c>
      <c r="Z1008">
        <f>SUMPRODUCT((B1008='[2]各校各专业人数 （防止重复'!$D:$D)*(G1008='[2]各校各专业人数 （防止重复'!$G:$G))</f>
        <v>1</v>
      </c>
    </row>
    <row r="1009" ht="15.75" spans="1:26">
      <c r="A1009">
        <f t="shared" si="141"/>
        <v>1004</v>
      </c>
      <c r="B1009" s="328" t="s">
        <v>566</v>
      </c>
      <c r="C1009" s="264" t="s">
        <v>567</v>
      </c>
      <c r="D1009" s="103" t="s">
        <v>32</v>
      </c>
      <c r="E1009" s="273">
        <v>7</v>
      </c>
      <c r="F1009" s="273" t="s">
        <v>84</v>
      </c>
      <c r="G1009" s="273" t="s">
        <v>85</v>
      </c>
      <c r="H1009" s="273"/>
      <c r="I1009" s="273" t="s">
        <v>67</v>
      </c>
      <c r="J1009" s="273">
        <v>3</v>
      </c>
      <c r="K1009" s="273" t="s">
        <v>36</v>
      </c>
      <c r="L1009" s="91" t="s">
        <v>68</v>
      </c>
      <c r="M1009" s="273">
        <v>21</v>
      </c>
      <c r="N1009" s="273">
        <v>26</v>
      </c>
      <c r="O1009" s="273">
        <v>95</v>
      </c>
      <c r="P1009" s="273">
        <v>139</v>
      </c>
      <c r="Q1009" s="273">
        <v>21</v>
      </c>
      <c r="R1009" s="273">
        <v>100</v>
      </c>
      <c r="S1009" s="273"/>
      <c r="T1009" t="str">
        <f t="shared" si="137"/>
        <v>0439</v>
      </c>
      <c r="U1009" t="e">
        <f>IF((G1009=VLOOKUP(T1009,#REF!,2,0)),1,0)</f>
        <v>#REF!</v>
      </c>
      <c r="V1009">
        <f>SUMPRODUCT((B1009=[1]Sheet1!$B:$B)*(G1009=[1]Sheet1!$G:$G))</f>
        <v>1</v>
      </c>
      <c r="W1009" t="e">
        <f>VLOOKUP(G1009,#REF!,4,0)</f>
        <v>#REF!</v>
      </c>
      <c r="X1009" t="e">
        <f>VLOOKUP(G1009,#REF!,5,0)</f>
        <v>#REF!</v>
      </c>
      <c r="Y1009" t="e">
        <f>VLOOKUP(G1009,#REF!,6,0)</f>
        <v>#REF!</v>
      </c>
      <c r="Z1009">
        <f>SUMPRODUCT((B1009='[2]各校各专业人数 （防止重复'!$D:$D)*(G1009='[2]各校各专业人数 （防止重复'!$G:$G))</f>
        <v>1</v>
      </c>
    </row>
    <row r="1010" ht="15.75" spans="1:26">
      <c r="A1010">
        <f t="shared" si="141"/>
        <v>1005</v>
      </c>
      <c r="B1010" s="328" t="s">
        <v>566</v>
      </c>
      <c r="C1010" s="264" t="s">
        <v>567</v>
      </c>
      <c r="D1010" s="103" t="s">
        <v>32</v>
      </c>
      <c r="E1010" s="273">
        <v>8</v>
      </c>
      <c r="F1010" s="273" t="s">
        <v>180</v>
      </c>
      <c r="G1010" s="273" t="s">
        <v>181</v>
      </c>
      <c r="H1010" s="273"/>
      <c r="I1010" s="273" t="s">
        <v>67</v>
      </c>
      <c r="J1010" s="273">
        <v>3</v>
      </c>
      <c r="K1010" s="273">
        <v>4900</v>
      </c>
      <c r="L1010" s="91" t="s">
        <v>68</v>
      </c>
      <c r="M1010" s="273">
        <v>34</v>
      </c>
      <c r="N1010" s="273">
        <v>26</v>
      </c>
      <c r="O1010" s="273">
        <v>88</v>
      </c>
      <c r="P1010" s="273">
        <v>126</v>
      </c>
      <c r="Q1010" s="273">
        <v>24</v>
      </c>
      <c r="R1010" s="273">
        <v>100</v>
      </c>
      <c r="S1010" s="273"/>
      <c r="T1010" t="str">
        <f t="shared" si="137"/>
        <v>0444</v>
      </c>
      <c r="U1010" t="e">
        <f>IF((G1010=VLOOKUP(T1010,#REF!,2,0)),1,0)</f>
        <v>#REF!</v>
      </c>
      <c r="V1010">
        <f>SUMPRODUCT((B1010=[1]Sheet1!$B:$B)*(G1010=[1]Sheet1!$G:$G))</f>
        <v>1</v>
      </c>
      <c r="W1010" t="e">
        <f>VLOOKUP(G1010,#REF!,4,0)</f>
        <v>#REF!</v>
      </c>
      <c r="X1010" t="e">
        <f>VLOOKUP(G1010,#REF!,5,0)</f>
        <v>#REF!</v>
      </c>
      <c r="Y1010" t="e">
        <f>VLOOKUP(G1010,#REF!,6,0)</f>
        <v>#REF!</v>
      </c>
      <c r="Z1010">
        <f>SUMPRODUCT((B1010='[2]各校各专业人数 （防止重复'!$D:$D)*(G1010='[2]各校各专业人数 （防止重复'!$G:$G))</f>
        <v>1</v>
      </c>
    </row>
    <row r="1011" ht="15.75" spans="1:26">
      <c r="A1011">
        <f t="shared" si="141"/>
        <v>1006</v>
      </c>
      <c r="B1011" s="328" t="s">
        <v>566</v>
      </c>
      <c r="C1011" s="264" t="s">
        <v>567</v>
      </c>
      <c r="D1011" s="103" t="s">
        <v>32</v>
      </c>
      <c r="E1011" s="273">
        <v>9</v>
      </c>
      <c r="F1011" s="273" t="s">
        <v>306</v>
      </c>
      <c r="G1011" s="273" t="s">
        <v>300</v>
      </c>
      <c r="H1011" s="273"/>
      <c r="I1011" s="273" t="s">
        <v>67</v>
      </c>
      <c r="J1011" s="273">
        <v>3</v>
      </c>
      <c r="K1011" s="273">
        <v>4900</v>
      </c>
      <c r="L1011" s="91" t="s">
        <v>68</v>
      </c>
      <c r="M1011" s="273" t="s">
        <v>568</v>
      </c>
      <c r="N1011" s="273" t="s">
        <v>568</v>
      </c>
      <c r="O1011" s="273">
        <v>88</v>
      </c>
      <c r="P1011" s="273">
        <v>82</v>
      </c>
      <c r="Q1011" s="273">
        <v>0</v>
      </c>
      <c r="R1011" s="273">
        <v>100</v>
      </c>
      <c r="S1011" s="273"/>
      <c r="T1011" t="str">
        <f t="shared" si="137"/>
        <v>0502</v>
      </c>
      <c r="U1011" t="e">
        <f>IF((G1011=VLOOKUP(T1011,#REF!,2,0)),1,0)</f>
        <v>#REF!</v>
      </c>
      <c r="V1011">
        <f>SUMPRODUCT((B1011=[1]Sheet1!$B:$B)*(G1011=[1]Sheet1!$G:$G))</f>
        <v>1</v>
      </c>
      <c r="W1011" t="e">
        <f>VLOOKUP(G1011,#REF!,4,0)</f>
        <v>#REF!</v>
      </c>
      <c r="X1011" t="e">
        <f>VLOOKUP(G1011,#REF!,5,0)</f>
        <v>#REF!</v>
      </c>
      <c r="Y1011" t="e">
        <f>VLOOKUP(G1011,#REF!,6,0)</f>
        <v>#REF!</v>
      </c>
      <c r="Z1011">
        <f>SUMPRODUCT((B1011='[2]各校各专业人数 （防止重复'!$D:$D)*(G1011='[2]各校各专业人数 （防止重复'!$G:$G))</f>
        <v>1</v>
      </c>
    </row>
    <row r="1012" ht="15.75" spans="1:26">
      <c r="A1012">
        <f t="shared" si="141"/>
        <v>1007</v>
      </c>
      <c r="B1012" s="328" t="s">
        <v>566</v>
      </c>
      <c r="C1012" s="264" t="s">
        <v>567</v>
      </c>
      <c r="D1012" s="103" t="s">
        <v>32</v>
      </c>
      <c r="E1012" s="273">
        <v>10</v>
      </c>
      <c r="F1012" s="273" t="s">
        <v>161</v>
      </c>
      <c r="G1012" s="273" t="s">
        <v>162</v>
      </c>
      <c r="H1012" s="273" t="s">
        <v>551</v>
      </c>
      <c r="I1012" s="273" t="s">
        <v>67</v>
      </c>
      <c r="J1012" s="273">
        <v>3</v>
      </c>
      <c r="K1012" s="273">
        <v>4900</v>
      </c>
      <c r="L1012" s="91" t="s">
        <v>68</v>
      </c>
      <c r="M1012" s="273">
        <v>34</v>
      </c>
      <c r="N1012" s="273">
        <v>16</v>
      </c>
      <c r="O1012" s="273">
        <v>15</v>
      </c>
      <c r="P1012" s="273">
        <v>54</v>
      </c>
      <c r="Q1012" s="273">
        <v>29</v>
      </c>
      <c r="R1012" s="273">
        <v>50</v>
      </c>
      <c r="S1012" s="273"/>
      <c r="T1012" t="str">
        <f t="shared" si="137"/>
        <v>0515</v>
      </c>
      <c r="U1012" t="e">
        <f>IF((G1012=VLOOKUP(T1012,#REF!,2,0)),1,0)</f>
        <v>#REF!</v>
      </c>
      <c r="V1012">
        <f>SUMPRODUCT((B1012=[1]Sheet1!$B:$B)*(G1012=[1]Sheet1!$G:$G))</f>
        <v>1</v>
      </c>
      <c r="W1012" t="e">
        <f>VLOOKUP(G1012,#REF!,4,0)</f>
        <v>#REF!</v>
      </c>
      <c r="X1012" t="e">
        <f>VLOOKUP(G1012,#REF!,5,0)</f>
        <v>#REF!</v>
      </c>
      <c r="Y1012" t="e">
        <f>VLOOKUP(G1012,#REF!,6,0)</f>
        <v>#REF!</v>
      </c>
      <c r="Z1012">
        <f>SUMPRODUCT((B1012='[2]各校各专业人数 （防止重复'!$D:$D)*(G1012='[2]各校各专业人数 （防止重复'!$G:$G))</f>
        <v>1</v>
      </c>
    </row>
    <row r="1013" ht="15.75" spans="1:26">
      <c r="A1013">
        <f t="shared" si="141"/>
        <v>1008</v>
      </c>
      <c r="B1013" s="328" t="s">
        <v>566</v>
      </c>
      <c r="C1013" s="264" t="s">
        <v>567</v>
      </c>
      <c r="D1013" s="103" t="s">
        <v>32</v>
      </c>
      <c r="E1013" s="273">
        <v>11</v>
      </c>
      <c r="F1013" s="273" t="s">
        <v>218</v>
      </c>
      <c r="G1013" s="273" t="s">
        <v>219</v>
      </c>
      <c r="H1013" s="273"/>
      <c r="I1013" s="273" t="s">
        <v>67</v>
      </c>
      <c r="J1013" s="273">
        <v>3</v>
      </c>
      <c r="K1013" s="273" t="s">
        <v>36</v>
      </c>
      <c r="L1013" s="91" t="s">
        <v>68</v>
      </c>
      <c r="M1013" s="273" t="s">
        <v>568</v>
      </c>
      <c r="N1013" s="273" t="s">
        <v>568</v>
      </c>
      <c r="O1013" s="273">
        <v>27</v>
      </c>
      <c r="P1013" s="273">
        <v>26</v>
      </c>
      <c r="Q1013" s="273">
        <v>0</v>
      </c>
      <c r="R1013" s="273">
        <v>60</v>
      </c>
      <c r="S1013" s="273"/>
      <c r="T1013" t="str">
        <f t="shared" si="137"/>
        <v>0528</v>
      </c>
      <c r="U1013" t="e">
        <f>IF((G1013=VLOOKUP(T1013,#REF!,2,0)),1,0)</f>
        <v>#REF!</v>
      </c>
      <c r="V1013">
        <f>SUMPRODUCT((B1013=[1]Sheet1!$B:$B)*(G1013=[1]Sheet1!$G:$G))</f>
        <v>1</v>
      </c>
      <c r="W1013" t="e">
        <f>VLOOKUP(G1013,#REF!,4,0)</f>
        <v>#REF!</v>
      </c>
      <c r="X1013" t="e">
        <f>VLOOKUP(G1013,#REF!,5,0)</f>
        <v>#REF!</v>
      </c>
      <c r="Y1013" t="e">
        <f>VLOOKUP(G1013,#REF!,6,0)</f>
        <v>#REF!</v>
      </c>
      <c r="Z1013">
        <f>SUMPRODUCT((B1013='[2]各校各专业人数 （防止重复'!$D:$D)*(G1013='[2]各校各专业人数 （防止重复'!$G:$G))</f>
        <v>1</v>
      </c>
    </row>
    <row r="1014" ht="15.75" spans="1:26">
      <c r="A1014">
        <f t="shared" si="141"/>
        <v>1009</v>
      </c>
      <c r="B1014" s="328" t="s">
        <v>566</v>
      </c>
      <c r="C1014" s="264" t="s">
        <v>567</v>
      </c>
      <c r="D1014" s="103" t="s">
        <v>32</v>
      </c>
      <c r="E1014" s="273">
        <v>12</v>
      </c>
      <c r="F1014" s="273" t="s">
        <v>96</v>
      </c>
      <c r="G1014" s="273" t="s">
        <v>60</v>
      </c>
      <c r="H1014" s="273"/>
      <c r="I1014" s="273" t="s">
        <v>67</v>
      </c>
      <c r="J1014" s="273">
        <v>3</v>
      </c>
      <c r="K1014" s="273">
        <v>4900</v>
      </c>
      <c r="L1014" s="91" t="s">
        <v>68</v>
      </c>
      <c r="M1014" s="273">
        <v>56</v>
      </c>
      <c r="N1014" s="273">
        <v>31</v>
      </c>
      <c r="O1014" s="273">
        <v>104</v>
      </c>
      <c r="P1014" s="273">
        <v>153</v>
      </c>
      <c r="Q1014" s="273">
        <v>30</v>
      </c>
      <c r="R1014" s="273">
        <v>50</v>
      </c>
      <c r="S1014" s="273"/>
      <c r="T1014" t="str">
        <f t="shared" si="137"/>
        <v>0603</v>
      </c>
      <c r="U1014" t="e">
        <f>IF((G1014=VLOOKUP(T1014,#REF!,2,0)),1,0)</f>
        <v>#REF!</v>
      </c>
      <c r="V1014">
        <f>SUMPRODUCT((B1014=[1]Sheet1!$B:$B)*(G1014=[1]Sheet1!$G:$G))</f>
        <v>1</v>
      </c>
      <c r="W1014" t="e">
        <f>VLOOKUP(G1014,#REF!,4,0)</f>
        <v>#REF!</v>
      </c>
      <c r="X1014" t="e">
        <f>VLOOKUP(G1014,#REF!,5,0)</f>
        <v>#REF!</v>
      </c>
      <c r="Y1014" t="e">
        <f>VLOOKUP(G1014,#REF!,6,0)</f>
        <v>#REF!</v>
      </c>
      <c r="Z1014">
        <f>SUMPRODUCT((B1014='[2]各校各专业人数 （防止重复'!$D:$D)*(G1014='[2]各校各专业人数 （防止重复'!$G:$G))</f>
        <v>1</v>
      </c>
    </row>
    <row r="1015" ht="15.75" spans="1:26">
      <c r="A1015">
        <f t="shared" si="141"/>
        <v>1010</v>
      </c>
      <c r="B1015" s="328" t="s">
        <v>566</v>
      </c>
      <c r="C1015" s="264" t="s">
        <v>567</v>
      </c>
      <c r="D1015" s="103" t="s">
        <v>32</v>
      </c>
      <c r="E1015" s="273">
        <v>13</v>
      </c>
      <c r="F1015" s="273" t="s">
        <v>223</v>
      </c>
      <c r="G1015" s="273" t="s">
        <v>224</v>
      </c>
      <c r="H1015" s="273"/>
      <c r="I1015" s="273" t="s">
        <v>67</v>
      </c>
      <c r="J1015" s="273">
        <v>3</v>
      </c>
      <c r="K1015" s="273">
        <v>4900</v>
      </c>
      <c r="L1015" s="91" t="s">
        <v>68</v>
      </c>
      <c r="M1015" s="273">
        <v>32</v>
      </c>
      <c r="N1015" s="273">
        <v>25</v>
      </c>
      <c r="O1015" s="273">
        <v>37</v>
      </c>
      <c r="P1015" s="273">
        <v>89</v>
      </c>
      <c r="Q1015" s="273">
        <v>28</v>
      </c>
      <c r="R1015" s="273">
        <v>50</v>
      </c>
      <c r="S1015" s="273"/>
      <c r="T1015" t="str">
        <f t="shared" si="137"/>
        <v>1302</v>
      </c>
      <c r="U1015" t="e">
        <f>IF((G1015=VLOOKUP(T1015,#REF!,2,0)),1,0)</f>
        <v>#REF!</v>
      </c>
      <c r="V1015">
        <f>SUMPRODUCT((B1015=[1]Sheet1!$B:$B)*(G1015=[1]Sheet1!$G:$G))</f>
        <v>1</v>
      </c>
      <c r="W1015" t="e">
        <f>VLOOKUP(G1015,#REF!,4,0)</f>
        <v>#REF!</v>
      </c>
      <c r="X1015" t="e">
        <f>VLOOKUP(G1015,#REF!,5,0)</f>
        <v>#REF!</v>
      </c>
      <c r="Y1015" t="e">
        <f>VLOOKUP(G1015,#REF!,6,0)</f>
        <v>#REF!</v>
      </c>
      <c r="Z1015">
        <f>SUMPRODUCT((B1015='[2]各校各专业人数 （防止重复'!$D:$D)*(G1015='[2]各校各专业人数 （防止重复'!$G:$G))</f>
        <v>1</v>
      </c>
    </row>
    <row r="1016" ht="15.75" spans="1:26">
      <c r="A1016">
        <f t="shared" si="141"/>
        <v>1011</v>
      </c>
      <c r="B1016" s="328" t="s">
        <v>566</v>
      </c>
      <c r="C1016" s="264" t="s">
        <v>567</v>
      </c>
      <c r="D1016" s="103" t="s">
        <v>32</v>
      </c>
      <c r="E1016" s="273">
        <v>14</v>
      </c>
      <c r="F1016" s="273" t="s">
        <v>225</v>
      </c>
      <c r="G1016" s="273" t="s">
        <v>226</v>
      </c>
      <c r="H1016" s="273"/>
      <c r="I1016" s="273" t="s">
        <v>67</v>
      </c>
      <c r="J1016" s="273">
        <v>3</v>
      </c>
      <c r="K1016" s="273">
        <v>4900</v>
      </c>
      <c r="L1016" s="91" t="s">
        <v>68</v>
      </c>
      <c r="M1016" s="273">
        <v>46</v>
      </c>
      <c r="N1016" s="273">
        <v>34</v>
      </c>
      <c r="O1016" s="273">
        <v>28</v>
      </c>
      <c r="P1016" s="273">
        <v>110</v>
      </c>
      <c r="Q1016" s="273">
        <v>51</v>
      </c>
      <c r="R1016" s="273">
        <v>100</v>
      </c>
      <c r="S1016" s="273" t="s">
        <v>569</v>
      </c>
      <c r="T1016" t="str">
        <f t="shared" si="137"/>
        <v>1307</v>
      </c>
      <c r="U1016" t="e">
        <f>IF((G1016=VLOOKUP(T1016,#REF!,2,0)),1,0)</f>
        <v>#REF!</v>
      </c>
      <c r="V1016">
        <f>SUMPRODUCT((B1016=[1]Sheet1!$B:$B)*(G1016=[1]Sheet1!$G:$G))</f>
        <v>1</v>
      </c>
      <c r="W1016" t="e">
        <f>VLOOKUP(G1016,#REF!,4,0)</f>
        <v>#REF!</v>
      </c>
      <c r="X1016" t="e">
        <f>VLOOKUP(G1016,#REF!,5,0)</f>
        <v>#REF!</v>
      </c>
      <c r="Y1016" t="e">
        <f>VLOOKUP(G1016,#REF!,6,0)</f>
        <v>#REF!</v>
      </c>
      <c r="Z1016">
        <f>SUMPRODUCT((B1016='[2]各校各专业人数 （防止重复'!$D:$D)*(G1016='[2]各校各专业人数 （防止重复'!$G:$G))</f>
        <v>1</v>
      </c>
    </row>
    <row r="1017" ht="15.75" spans="1:26">
      <c r="A1017">
        <f t="shared" ref="A1017:A1026" si="142">ROW()-5</f>
        <v>1012</v>
      </c>
      <c r="B1017" s="328" t="s">
        <v>566</v>
      </c>
      <c r="C1017" s="264" t="s">
        <v>567</v>
      </c>
      <c r="D1017" s="103" t="s">
        <v>32</v>
      </c>
      <c r="E1017" s="273">
        <v>15</v>
      </c>
      <c r="F1017" s="273" t="s">
        <v>133</v>
      </c>
      <c r="G1017" s="273" t="s">
        <v>134</v>
      </c>
      <c r="H1017" s="273"/>
      <c r="I1017" s="273" t="s">
        <v>67</v>
      </c>
      <c r="J1017" s="273">
        <v>3</v>
      </c>
      <c r="K1017" s="273">
        <v>4900</v>
      </c>
      <c r="L1017" s="91" t="s">
        <v>68</v>
      </c>
      <c r="M1017" s="273">
        <v>31</v>
      </c>
      <c r="N1017" s="273">
        <v>56</v>
      </c>
      <c r="O1017" s="273" t="s">
        <v>568</v>
      </c>
      <c r="P1017" s="273">
        <v>72</v>
      </c>
      <c r="Q1017" s="273">
        <v>23</v>
      </c>
      <c r="R1017" s="273">
        <v>30</v>
      </c>
      <c r="S1017" s="273"/>
      <c r="T1017" t="str">
        <f t="shared" si="137"/>
        <v>1420</v>
      </c>
      <c r="U1017" t="e">
        <f>IF((G1017=VLOOKUP(T1017,#REF!,2,0)),1,0)</f>
        <v>#REF!</v>
      </c>
      <c r="V1017">
        <f>SUMPRODUCT((B1017=[1]Sheet1!$B:$B)*(G1017=[1]Sheet1!$G:$G))</f>
        <v>1</v>
      </c>
      <c r="W1017" t="e">
        <f>VLOOKUP(G1017,#REF!,4,0)</f>
        <v>#REF!</v>
      </c>
      <c r="X1017" t="e">
        <f>VLOOKUP(G1017,#REF!,5,0)</f>
        <v>#REF!</v>
      </c>
      <c r="Y1017" t="e">
        <f>VLOOKUP(G1017,#REF!,6,0)</f>
        <v>#REF!</v>
      </c>
      <c r="Z1017">
        <f>SUMPRODUCT((B1017='[2]各校各专业人数 （防止重复'!$D:$D)*(G1017='[2]各校各专业人数 （防止重复'!$G:$G))</f>
        <v>1</v>
      </c>
    </row>
    <row r="1018" ht="15.75" spans="1:26">
      <c r="A1018">
        <f t="shared" si="142"/>
        <v>1013</v>
      </c>
      <c r="B1018" s="328" t="s">
        <v>566</v>
      </c>
      <c r="C1018" s="264" t="s">
        <v>567</v>
      </c>
      <c r="D1018" s="103" t="s">
        <v>32</v>
      </c>
      <c r="E1018" s="273">
        <v>16</v>
      </c>
      <c r="F1018" s="273" t="s">
        <v>107</v>
      </c>
      <c r="G1018" s="273" t="s">
        <v>108</v>
      </c>
      <c r="H1018" s="273"/>
      <c r="I1018" s="273" t="s">
        <v>67</v>
      </c>
      <c r="J1018" s="273">
        <v>3</v>
      </c>
      <c r="K1018" s="273">
        <v>4900</v>
      </c>
      <c r="L1018" s="91" t="s">
        <v>68</v>
      </c>
      <c r="M1018" s="273">
        <v>20</v>
      </c>
      <c r="N1018" s="273">
        <v>1</v>
      </c>
      <c r="O1018" s="273">
        <v>20</v>
      </c>
      <c r="P1018" s="273">
        <v>40</v>
      </c>
      <c r="Q1018" s="273">
        <v>19</v>
      </c>
      <c r="R1018" s="273">
        <v>40</v>
      </c>
      <c r="S1018" s="273" t="s">
        <v>569</v>
      </c>
      <c r="T1018" t="str">
        <f t="shared" si="137"/>
        <v>1503</v>
      </c>
      <c r="U1018" t="e">
        <f>IF((G1018=VLOOKUP(T1018,#REF!,2,0)),1,0)</f>
        <v>#REF!</v>
      </c>
      <c r="V1018">
        <f>SUMPRODUCT((B1018=[1]Sheet1!$B:$B)*(G1018=[1]Sheet1!$G:$G))</f>
        <v>1</v>
      </c>
      <c r="W1018" t="e">
        <f>VLOOKUP(G1018,#REF!,4,0)</f>
        <v>#REF!</v>
      </c>
      <c r="X1018" t="e">
        <f>VLOOKUP(G1018,#REF!,5,0)</f>
        <v>#REF!</v>
      </c>
      <c r="Y1018" t="e">
        <f>VLOOKUP(G1018,#REF!,6,0)</f>
        <v>#REF!</v>
      </c>
      <c r="Z1018">
        <f>SUMPRODUCT((B1018='[2]各校各专业人数 （防止重复'!$D:$D)*(G1018='[2]各校各专业人数 （防止重复'!$G:$G))</f>
        <v>1</v>
      </c>
    </row>
    <row r="1019" ht="15.75" spans="1:26">
      <c r="A1019">
        <f t="shared" si="142"/>
        <v>1014</v>
      </c>
      <c r="B1019" s="328" t="s">
        <v>570</v>
      </c>
      <c r="C1019" s="264" t="s">
        <v>571</v>
      </c>
      <c r="D1019" s="103" t="s">
        <v>32</v>
      </c>
      <c r="E1019" s="273">
        <v>1</v>
      </c>
      <c r="F1019" s="273" t="s">
        <v>84</v>
      </c>
      <c r="G1019" s="273" t="s">
        <v>85</v>
      </c>
      <c r="H1019" s="273"/>
      <c r="I1019" s="273" t="s">
        <v>67</v>
      </c>
      <c r="J1019" s="273">
        <v>3</v>
      </c>
      <c r="K1019" s="273">
        <v>4900</v>
      </c>
      <c r="L1019" s="91" t="s">
        <v>68</v>
      </c>
      <c r="M1019" s="273" t="s">
        <v>545</v>
      </c>
      <c r="N1019" s="273" t="s">
        <v>545</v>
      </c>
      <c r="O1019" s="273" t="s">
        <v>545</v>
      </c>
      <c r="P1019" s="273" t="s">
        <v>545</v>
      </c>
      <c r="Q1019" s="273" t="s">
        <v>545</v>
      </c>
      <c r="R1019" s="273">
        <v>80</v>
      </c>
      <c r="S1019" s="273" t="s">
        <v>155</v>
      </c>
      <c r="T1019" t="str">
        <f t="shared" si="137"/>
        <v>0439</v>
      </c>
      <c r="U1019" t="e">
        <f>IF((G1019=VLOOKUP(T1019,#REF!,2,0)),1,0)</f>
        <v>#REF!</v>
      </c>
      <c r="V1019">
        <f>SUMPRODUCT((B1019=[1]Sheet1!$B:$B)*(G1019=[1]Sheet1!$G:$G))</f>
        <v>0</v>
      </c>
      <c r="W1019" t="e">
        <f>VLOOKUP(G1019,#REF!,4,0)</f>
        <v>#REF!</v>
      </c>
      <c r="X1019" t="e">
        <f>VLOOKUP(G1019,#REF!,5,0)</f>
        <v>#REF!</v>
      </c>
      <c r="Y1019" t="e">
        <f>VLOOKUP(G1019,#REF!,6,0)</f>
        <v>#REF!</v>
      </c>
      <c r="Z1019">
        <f>SUMPRODUCT((B1019='[2]各校各专业人数 （防止重复'!$D:$D)*(G1019='[2]各校各专业人数 （防止重复'!$G:$G))</f>
        <v>0</v>
      </c>
    </row>
    <row r="1020" ht="15.75" spans="1:26">
      <c r="A1020">
        <f t="shared" si="142"/>
        <v>1015</v>
      </c>
      <c r="B1020" s="328" t="s">
        <v>570</v>
      </c>
      <c r="C1020" s="264" t="s">
        <v>571</v>
      </c>
      <c r="D1020" s="103" t="s">
        <v>32</v>
      </c>
      <c r="E1020" s="273">
        <v>2</v>
      </c>
      <c r="F1020" s="273" t="s">
        <v>220</v>
      </c>
      <c r="G1020" s="273" t="s">
        <v>221</v>
      </c>
      <c r="H1020" s="273"/>
      <c r="I1020" s="273" t="s">
        <v>67</v>
      </c>
      <c r="J1020" s="273">
        <v>3</v>
      </c>
      <c r="K1020" s="273">
        <v>4900</v>
      </c>
      <c r="L1020" s="91" t="s">
        <v>68</v>
      </c>
      <c r="M1020" s="273" t="s">
        <v>545</v>
      </c>
      <c r="N1020" s="273" t="s">
        <v>545</v>
      </c>
      <c r="O1020" s="273" t="s">
        <v>545</v>
      </c>
      <c r="P1020" s="273" t="s">
        <v>545</v>
      </c>
      <c r="Q1020" s="273" t="s">
        <v>545</v>
      </c>
      <c r="R1020" s="273">
        <v>45</v>
      </c>
      <c r="S1020" s="273" t="s">
        <v>155</v>
      </c>
      <c r="T1020" t="str">
        <f t="shared" si="137"/>
        <v>0727</v>
      </c>
      <c r="U1020" t="e">
        <f>IF((G1020=VLOOKUP(T1020,#REF!,2,0)),1,0)</f>
        <v>#REF!</v>
      </c>
      <c r="V1020">
        <f>SUMPRODUCT((B1020=[1]Sheet1!$B:$B)*(G1020=[1]Sheet1!$G:$G))</f>
        <v>0</v>
      </c>
      <c r="W1020" t="e">
        <f>VLOOKUP(G1020,#REF!,4,0)</f>
        <v>#REF!</v>
      </c>
      <c r="X1020" t="e">
        <f>VLOOKUP(G1020,#REF!,5,0)</f>
        <v>#REF!</v>
      </c>
      <c r="Y1020" t="e">
        <f>VLOOKUP(G1020,#REF!,6,0)</f>
        <v>#REF!</v>
      </c>
      <c r="Z1020">
        <f>SUMPRODUCT((B1020='[2]各校各专业人数 （防止重复'!$D:$D)*(G1020='[2]各校各专业人数 （防止重复'!$G:$G))</f>
        <v>0</v>
      </c>
    </row>
    <row r="1021" ht="15.75" spans="1:26">
      <c r="A1021">
        <f t="shared" si="142"/>
        <v>1016</v>
      </c>
      <c r="B1021" s="328" t="s">
        <v>570</v>
      </c>
      <c r="C1021" s="264" t="s">
        <v>571</v>
      </c>
      <c r="D1021" s="103" t="s">
        <v>32</v>
      </c>
      <c r="E1021" s="273">
        <v>3</v>
      </c>
      <c r="F1021" s="273" t="s">
        <v>241</v>
      </c>
      <c r="G1021" s="273" t="s">
        <v>242</v>
      </c>
      <c r="H1021" s="273"/>
      <c r="I1021" s="273" t="s">
        <v>67</v>
      </c>
      <c r="J1021" s="273">
        <v>3</v>
      </c>
      <c r="K1021" s="273">
        <v>4900</v>
      </c>
      <c r="L1021" s="91" t="s">
        <v>68</v>
      </c>
      <c r="M1021" s="273">
        <v>34</v>
      </c>
      <c r="N1021" s="273">
        <v>15</v>
      </c>
      <c r="O1021" s="273">
        <v>15</v>
      </c>
      <c r="P1021" s="273">
        <f t="shared" ref="P1021:P1024" si="143">N1021+O1021</f>
        <v>30</v>
      </c>
      <c r="Q1021" s="273">
        <v>16</v>
      </c>
      <c r="R1021" s="273">
        <v>40</v>
      </c>
      <c r="S1021" s="273"/>
      <c r="T1021" t="str">
        <f t="shared" si="137"/>
        <v>0130</v>
      </c>
      <c r="U1021" t="e">
        <f>IF((G1021=VLOOKUP(T1021,#REF!,2,0)),1,0)</f>
        <v>#REF!</v>
      </c>
      <c r="V1021">
        <f>SUMPRODUCT((B1021=[1]Sheet1!$B:$B)*(G1021=[1]Sheet1!$G:$G))</f>
        <v>1</v>
      </c>
      <c r="W1021" t="e">
        <f>VLOOKUP(G1021,#REF!,4,0)</f>
        <v>#REF!</v>
      </c>
      <c r="X1021" t="e">
        <f>VLOOKUP(G1021,#REF!,5,0)</f>
        <v>#REF!</v>
      </c>
      <c r="Y1021" t="e">
        <f>VLOOKUP(G1021,#REF!,6,0)</f>
        <v>#REF!</v>
      </c>
      <c r="Z1021">
        <f>SUMPRODUCT((B1021='[2]各校各专业人数 （防止重复'!$D:$D)*(G1021='[2]各校各专业人数 （防止重复'!$G:$G))</f>
        <v>1</v>
      </c>
    </row>
    <row r="1022" ht="15.75" spans="1:26">
      <c r="A1022">
        <f t="shared" si="142"/>
        <v>1017</v>
      </c>
      <c r="B1022" s="328" t="s">
        <v>570</v>
      </c>
      <c r="C1022" s="264" t="s">
        <v>571</v>
      </c>
      <c r="D1022" s="103" t="s">
        <v>32</v>
      </c>
      <c r="E1022" s="273">
        <v>4</v>
      </c>
      <c r="F1022" s="273" t="s">
        <v>74</v>
      </c>
      <c r="G1022" s="273" t="s">
        <v>75</v>
      </c>
      <c r="H1022" s="273"/>
      <c r="I1022" s="273" t="s">
        <v>67</v>
      </c>
      <c r="J1022" s="273">
        <v>3</v>
      </c>
      <c r="K1022" s="273">
        <v>4900</v>
      </c>
      <c r="L1022" s="91" t="s">
        <v>68</v>
      </c>
      <c r="M1022" s="273">
        <v>27</v>
      </c>
      <c r="N1022" s="273">
        <v>131</v>
      </c>
      <c r="O1022" s="273">
        <v>36</v>
      </c>
      <c r="P1022" s="273">
        <v>167</v>
      </c>
      <c r="Q1022" s="273">
        <v>19</v>
      </c>
      <c r="R1022" s="273">
        <v>80</v>
      </c>
      <c r="S1022" s="273"/>
      <c r="T1022" t="str">
        <f t="shared" si="137"/>
        <v>0301</v>
      </c>
      <c r="U1022" t="e">
        <f>IF((G1022=VLOOKUP(T1022,#REF!,2,0)),1,0)</f>
        <v>#REF!</v>
      </c>
      <c r="V1022">
        <f>SUMPRODUCT((B1022=[1]Sheet1!$B:$B)*(G1022=[1]Sheet1!$G:$G))</f>
        <v>1</v>
      </c>
      <c r="W1022" t="e">
        <f>VLOOKUP(G1022,#REF!,4,0)</f>
        <v>#REF!</v>
      </c>
      <c r="X1022" t="e">
        <f>VLOOKUP(G1022,#REF!,5,0)</f>
        <v>#REF!</v>
      </c>
      <c r="Y1022" t="e">
        <f>VLOOKUP(G1022,#REF!,6,0)</f>
        <v>#REF!</v>
      </c>
      <c r="Z1022">
        <f>SUMPRODUCT((B1022='[2]各校各专业人数 （防止重复'!$D:$D)*(G1022='[2]各校各专业人数 （防止重复'!$G:$G))</f>
        <v>1</v>
      </c>
    </row>
    <row r="1023" ht="15.75" spans="1:26">
      <c r="A1023">
        <f t="shared" si="142"/>
        <v>1018</v>
      </c>
      <c r="B1023" s="328" t="s">
        <v>570</v>
      </c>
      <c r="C1023" s="264" t="s">
        <v>571</v>
      </c>
      <c r="D1023" s="103" t="s">
        <v>32</v>
      </c>
      <c r="E1023" s="273">
        <v>5</v>
      </c>
      <c r="F1023" s="273" t="s">
        <v>82</v>
      </c>
      <c r="G1023" s="273" t="s">
        <v>83</v>
      </c>
      <c r="H1023" s="273"/>
      <c r="I1023" s="273" t="s">
        <v>67</v>
      </c>
      <c r="J1023" s="273">
        <v>3</v>
      </c>
      <c r="K1023" s="273">
        <v>4900</v>
      </c>
      <c r="L1023" s="91" t="s">
        <v>68</v>
      </c>
      <c r="M1023" s="273">
        <v>78</v>
      </c>
      <c r="N1023" s="273">
        <v>247</v>
      </c>
      <c r="O1023" s="273">
        <v>88</v>
      </c>
      <c r="P1023" s="273">
        <f t="shared" si="143"/>
        <v>335</v>
      </c>
      <c r="Q1023" s="273">
        <v>39</v>
      </c>
      <c r="R1023" s="273">
        <v>100</v>
      </c>
      <c r="S1023" s="273"/>
      <c r="T1023" t="str">
        <f t="shared" si="137"/>
        <v>0435</v>
      </c>
      <c r="U1023" t="e">
        <f>IF((G1023=VLOOKUP(T1023,#REF!,2,0)),1,0)</f>
        <v>#REF!</v>
      </c>
      <c r="V1023">
        <f>SUMPRODUCT((B1023=[1]Sheet1!$B:$B)*(G1023=[1]Sheet1!$G:$G))</f>
        <v>1</v>
      </c>
      <c r="W1023" t="e">
        <f>VLOOKUP(G1023,#REF!,4,0)</f>
        <v>#REF!</v>
      </c>
      <c r="X1023" t="e">
        <f>VLOOKUP(G1023,#REF!,5,0)</f>
        <v>#REF!</v>
      </c>
      <c r="Y1023" t="e">
        <f>VLOOKUP(G1023,#REF!,6,0)</f>
        <v>#REF!</v>
      </c>
      <c r="Z1023">
        <f>SUMPRODUCT((B1023='[2]各校各专业人数 （防止重复'!$D:$D)*(G1023='[2]各校各专业人数 （防止重复'!$G:$G))</f>
        <v>1</v>
      </c>
    </row>
    <row r="1024" ht="15.75" spans="1:26">
      <c r="A1024">
        <f t="shared" si="142"/>
        <v>1019</v>
      </c>
      <c r="B1024" s="328" t="s">
        <v>570</v>
      </c>
      <c r="C1024" s="264" t="s">
        <v>571</v>
      </c>
      <c r="D1024" s="103" t="s">
        <v>32</v>
      </c>
      <c r="E1024" s="273">
        <v>6</v>
      </c>
      <c r="F1024" s="273" t="s">
        <v>86</v>
      </c>
      <c r="G1024" s="273" t="s">
        <v>87</v>
      </c>
      <c r="H1024" s="273"/>
      <c r="I1024" s="273" t="s">
        <v>67</v>
      </c>
      <c r="J1024" s="273">
        <v>3</v>
      </c>
      <c r="K1024" s="273">
        <v>4900</v>
      </c>
      <c r="L1024" s="91" t="s">
        <v>68</v>
      </c>
      <c r="M1024" s="273">
        <v>35</v>
      </c>
      <c r="N1024" s="273">
        <v>103</v>
      </c>
      <c r="O1024" s="273">
        <v>17</v>
      </c>
      <c r="P1024" s="273">
        <f t="shared" si="143"/>
        <v>120</v>
      </c>
      <c r="Q1024" s="273">
        <v>19</v>
      </c>
      <c r="R1024" s="273">
        <v>80</v>
      </c>
      <c r="S1024" s="273"/>
      <c r="T1024" t="str">
        <f t="shared" si="137"/>
        <v>0501</v>
      </c>
      <c r="U1024" t="e">
        <f>IF((G1024=VLOOKUP(T1024,#REF!,2,0)),1,0)</f>
        <v>#REF!</v>
      </c>
      <c r="V1024">
        <f>SUMPRODUCT((B1024=[1]Sheet1!$B:$B)*(G1024=[1]Sheet1!$G:$G))</f>
        <v>1</v>
      </c>
      <c r="W1024" t="e">
        <f>VLOOKUP(G1024,#REF!,4,0)</f>
        <v>#REF!</v>
      </c>
      <c r="X1024" t="e">
        <f>VLOOKUP(G1024,#REF!,5,0)</f>
        <v>#REF!</v>
      </c>
      <c r="Y1024" t="e">
        <f>VLOOKUP(G1024,#REF!,6,0)</f>
        <v>#REF!</v>
      </c>
      <c r="Z1024">
        <f>SUMPRODUCT((B1024='[2]各校各专业人数 （防止重复'!$D:$D)*(G1024='[2]各校各专业人数 （防止重复'!$G:$G))</f>
        <v>1</v>
      </c>
    </row>
    <row r="1025" ht="15.75" spans="1:26">
      <c r="A1025">
        <f t="shared" si="142"/>
        <v>1020</v>
      </c>
      <c r="B1025" s="328" t="s">
        <v>570</v>
      </c>
      <c r="C1025" s="264" t="s">
        <v>571</v>
      </c>
      <c r="D1025" s="103" t="s">
        <v>32</v>
      </c>
      <c r="E1025" s="273">
        <v>7</v>
      </c>
      <c r="F1025" s="273" t="s">
        <v>88</v>
      </c>
      <c r="G1025" s="273" t="s">
        <v>89</v>
      </c>
      <c r="H1025" s="273"/>
      <c r="I1025" s="273" t="s">
        <v>67</v>
      </c>
      <c r="J1025" s="273">
        <v>3</v>
      </c>
      <c r="K1025" s="273">
        <v>4900</v>
      </c>
      <c r="L1025" s="91" t="s">
        <v>68</v>
      </c>
      <c r="M1025" s="273">
        <v>0</v>
      </c>
      <c r="N1025" s="273">
        <v>0</v>
      </c>
      <c r="O1025" s="273">
        <v>0</v>
      </c>
      <c r="P1025" s="273">
        <v>0</v>
      </c>
      <c r="Q1025" s="273">
        <v>0</v>
      </c>
      <c r="R1025" s="273">
        <v>50</v>
      </c>
      <c r="S1025" s="273"/>
      <c r="T1025" t="str">
        <f t="shared" si="137"/>
        <v>0503</v>
      </c>
      <c r="U1025" t="e">
        <f>IF((G1025=VLOOKUP(T1025,#REF!,2,0)),1,0)</f>
        <v>#REF!</v>
      </c>
      <c r="V1025">
        <f>SUMPRODUCT((B1025=[1]Sheet1!$B:$B)*(G1025=[1]Sheet1!$G:$G))</f>
        <v>1</v>
      </c>
      <c r="W1025" t="e">
        <f>VLOOKUP(G1025,#REF!,4,0)</f>
        <v>#REF!</v>
      </c>
      <c r="X1025" t="e">
        <f>VLOOKUP(G1025,#REF!,5,0)</f>
        <v>#REF!</v>
      </c>
      <c r="Y1025" t="e">
        <f>VLOOKUP(G1025,#REF!,6,0)</f>
        <v>#REF!</v>
      </c>
      <c r="Z1025">
        <f>SUMPRODUCT((B1025='[2]各校各专业人数 （防止重复'!$D:$D)*(G1025='[2]各校各专业人数 （防止重复'!$G:$G))</f>
        <v>0</v>
      </c>
    </row>
    <row r="1026" ht="15.75" spans="1:26">
      <c r="A1026">
        <f t="shared" si="142"/>
        <v>1021</v>
      </c>
      <c r="B1026" s="328" t="s">
        <v>570</v>
      </c>
      <c r="C1026" s="264" t="s">
        <v>571</v>
      </c>
      <c r="D1026" s="103" t="s">
        <v>32</v>
      </c>
      <c r="E1026" s="273">
        <v>8</v>
      </c>
      <c r="F1026" s="273" t="s">
        <v>572</v>
      </c>
      <c r="G1026" s="273" t="s">
        <v>151</v>
      </c>
      <c r="H1026" s="273"/>
      <c r="I1026" s="273" t="s">
        <v>67</v>
      </c>
      <c r="J1026" s="273">
        <v>3</v>
      </c>
      <c r="K1026" s="273">
        <v>4900</v>
      </c>
      <c r="L1026" s="91" t="s">
        <v>68</v>
      </c>
      <c r="M1026" s="273">
        <v>0</v>
      </c>
      <c r="N1026" s="273">
        <v>16</v>
      </c>
      <c r="O1026" s="273">
        <v>15</v>
      </c>
      <c r="P1026" s="273">
        <f t="shared" ref="P1026:P1031" si="144">N1026+O1026</f>
        <v>31</v>
      </c>
      <c r="Q1026" s="273">
        <v>0</v>
      </c>
      <c r="R1026" s="273">
        <v>40</v>
      </c>
      <c r="S1026" s="273"/>
      <c r="T1026" t="str">
        <f t="shared" si="137"/>
        <v>0510</v>
      </c>
      <c r="U1026" t="e">
        <f>IF((G1026=VLOOKUP(T1026,#REF!,2,0)),1,0)</f>
        <v>#REF!</v>
      </c>
      <c r="V1026">
        <f>SUMPRODUCT((B1026=[1]Sheet1!$B:$B)*(G1026=[1]Sheet1!$G:$G))</f>
        <v>1</v>
      </c>
      <c r="W1026" t="e">
        <f>VLOOKUP(G1026,#REF!,4,0)</f>
        <v>#REF!</v>
      </c>
      <c r="X1026" t="e">
        <f>VLOOKUP(G1026,#REF!,5,0)</f>
        <v>#REF!</v>
      </c>
      <c r="Y1026" t="e">
        <f>VLOOKUP(G1026,#REF!,6,0)</f>
        <v>#REF!</v>
      </c>
      <c r="Z1026">
        <f>SUMPRODUCT((B1026='[2]各校各专业人数 （防止重复'!$D:$D)*(G1026='[2]各校各专业人数 （防止重复'!$G:$G))</f>
        <v>1</v>
      </c>
    </row>
    <row r="1027" ht="15.75" spans="1:26">
      <c r="A1027">
        <f t="shared" ref="A1027:A1036" si="145">ROW()-5</f>
        <v>1022</v>
      </c>
      <c r="B1027" s="328" t="s">
        <v>570</v>
      </c>
      <c r="C1027" s="264" t="s">
        <v>571</v>
      </c>
      <c r="D1027" s="103" t="s">
        <v>32</v>
      </c>
      <c r="E1027" s="273">
        <v>9</v>
      </c>
      <c r="F1027" s="273" t="s">
        <v>161</v>
      </c>
      <c r="G1027" s="273" t="s">
        <v>162</v>
      </c>
      <c r="H1027" s="273" t="s">
        <v>551</v>
      </c>
      <c r="I1027" s="273" t="s">
        <v>67</v>
      </c>
      <c r="J1027" s="273">
        <v>3</v>
      </c>
      <c r="K1027" s="273">
        <v>4900</v>
      </c>
      <c r="L1027" s="91" t="s">
        <v>68</v>
      </c>
      <c r="M1027" s="273">
        <v>15</v>
      </c>
      <c r="N1027" s="273">
        <v>15</v>
      </c>
      <c r="O1027" s="273">
        <v>16</v>
      </c>
      <c r="P1027" s="273">
        <f t="shared" si="144"/>
        <v>31</v>
      </c>
      <c r="Q1027" s="273">
        <v>5</v>
      </c>
      <c r="R1027" s="273">
        <v>40</v>
      </c>
      <c r="S1027" s="273"/>
      <c r="T1027" t="str">
        <f t="shared" si="137"/>
        <v>0515</v>
      </c>
      <c r="U1027" t="e">
        <f>IF((G1027=VLOOKUP(T1027,#REF!,2,0)),1,0)</f>
        <v>#REF!</v>
      </c>
      <c r="V1027">
        <f>SUMPRODUCT((B1027=[1]Sheet1!$B:$B)*(G1027=[1]Sheet1!$G:$G))</f>
        <v>1</v>
      </c>
      <c r="W1027" t="e">
        <f>VLOOKUP(G1027,#REF!,4,0)</f>
        <v>#REF!</v>
      </c>
      <c r="X1027" t="e">
        <f>VLOOKUP(G1027,#REF!,5,0)</f>
        <v>#REF!</v>
      </c>
      <c r="Y1027" t="e">
        <f>VLOOKUP(G1027,#REF!,6,0)</f>
        <v>#REF!</v>
      </c>
      <c r="Z1027">
        <f>SUMPRODUCT((B1027='[2]各校各专业人数 （防止重复'!$D:$D)*(G1027='[2]各校各专业人数 （防止重复'!$G:$G))</f>
        <v>1</v>
      </c>
    </row>
    <row r="1028" ht="15.75" spans="1:26">
      <c r="A1028">
        <f t="shared" si="145"/>
        <v>1023</v>
      </c>
      <c r="B1028" s="328" t="s">
        <v>570</v>
      </c>
      <c r="C1028" s="264" t="s">
        <v>571</v>
      </c>
      <c r="D1028" s="103" t="s">
        <v>32</v>
      </c>
      <c r="E1028" s="273">
        <v>10</v>
      </c>
      <c r="F1028" s="273" t="s">
        <v>277</v>
      </c>
      <c r="G1028" s="273" t="s">
        <v>126</v>
      </c>
      <c r="H1028" s="273"/>
      <c r="I1028" s="273" t="s">
        <v>67</v>
      </c>
      <c r="J1028" s="273">
        <v>3</v>
      </c>
      <c r="K1028" s="273">
        <v>4900</v>
      </c>
      <c r="L1028" s="91" t="s">
        <v>68</v>
      </c>
      <c r="M1028" s="273">
        <v>0</v>
      </c>
      <c r="N1028" s="273">
        <v>0</v>
      </c>
      <c r="O1028" s="273">
        <v>39</v>
      </c>
      <c r="P1028" s="273">
        <v>39</v>
      </c>
      <c r="Q1028" s="273">
        <v>0</v>
      </c>
      <c r="R1028" s="273">
        <v>80</v>
      </c>
      <c r="S1028" s="273"/>
      <c r="T1028" t="str">
        <f t="shared" si="137"/>
        <v>0526</v>
      </c>
      <c r="U1028" t="e">
        <f>IF((G1028=VLOOKUP(T1028,#REF!,2,0)),1,0)</f>
        <v>#REF!</v>
      </c>
      <c r="V1028">
        <f>SUMPRODUCT((B1028=[1]Sheet1!$B:$B)*(G1028=[1]Sheet1!$G:$G))</f>
        <v>1</v>
      </c>
      <c r="W1028" t="e">
        <f>VLOOKUP(G1028,#REF!,4,0)</f>
        <v>#REF!</v>
      </c>
      <c r="X1028" t="e">
        <f>VLOOKUP(G1028,#REF!,5,0)</f>
        <v>#REF!</v>
      </c>
      <c r="Y1028" t="e">
        <f>VLOOKUP(G1028,#REF!,6,0)</f>
        <v>#REF!</v>
      </c>
      <c r="Z1028">
        <f>SUMPRODUCT((B1028='[2]各校各专业人数 （防止重复'!$D:$D)*(G1028='[2]各校各专业人数 （防止重复'!$G:$G))</f>
        <v>1</v>
      </c>
    </row>
    <row r="1029" ht="15.75" spans="1:26">
      <c r="A1029">
        <f t="shared" si="145"/>
        <v>1024</v>
      </c>
      <c r="B1029" s="328" t="s">
        <v>570</v>
      </c>
      <c r="C1029" s="264" t="s">
        <v>571</v>
      </c>
      <c r="D1029" s="103" t="s">
        <v>32</v>
      </c>
      <c r="E1029" s="273">
        <v>11</v>
      </c>
      <c r="F1029" s="273" t="s">
        <v>96</v>
      </c>
      <c r="G1029" s="273" t="s">
        <v>60</v>
      </c>
      <c r="H1029" s="273"/>
      <c r="I1029" s="273" t="s">
        <v>67</v>
      </c>
      <c r="J1029" s="273">
        <v>3</v>
      </c>
      <c r="K1029" s="273">
        <v>4900</v>
      </c>
      <c r="L1029" s="91" t="s">
        <v>68</v>
      </c>
      <c r="M1029" s="273">
        <v>29</v>
      </c>
      <c r="N1029" s="273">
        <v>39</v>
      </c>
      <c r="O1029" s="273">
        <v>105</v>
      </c>
      <c r="P1029" s="273">
        <f t="shared" si="144"/>
        <v>144</v>
      </c>
      <c r="Q1029" s="273">
        <v>9</v>
      </c>
      <c r="R1029" s="273">
        <v>80</v>
      </c>
      <c r="S1029" s="273"/>
      <c r="T1029" t="str">
        <f t="shared" si="137"/>
        <v>0603</v>
      </c>
      <c r="U1029" t="e">
        <f>IF((G1029=VLOOKUP(T1029,#REF!,2,0)),1,0)</f>
        <v>#REF!</v>
      </c>
      <c r="V1029">
        <f>SUMPRODUCT((B1029=[1]Sheet1!$B:$B)*(G1029=[1]Sheet1!$G:$G))</f>
        <v>1</v>
      </c>
      <c r="W1029" t="e">
        <f>VLOOKUP(G1029,#REF!,4,0)</f>
        <v>#REF!</v>
      </c>
      <c r="X1029" t="e">
        <f>VLOOKUP(G1029,#REF!,5,0)</f>
        <v>#REF!</v>
      </c>
      <c r="Y1029" t="e">
        <f>VLOOKUP(G1029,#REF!,6,0)</f>
        <v>#REF!</v>
      </c>
      <c r="Z1029">
        <f>SUMPRODUCT((B1029='[2]各校各专业人数 （防止重复'!$D:$D)*(G1029='[2]各校各专业人数 （防止重复'!$G:$G))</f>
        <v>1</v>
      </c>
    </row>
    <row r="1030" ht="15.75" spans="1:26">
      <c r="A1030">
        <f t="shared" si="145"/>
        <v>1025</v>
      </c>
      <c r="B1030" s="328" t="s">
        <v>570</v>
      </c>
      <c r="C1030" s="264" t="s">
        <v>571</v>
      </c>
      <c r="D1030" s="103" t="s">
        <v>32</v>
      </c>
      <c r="E1030" s="273">
        <v>12</v>
      </c>
      <c r="F1030" s="273" t="s">
        <v>99</v>
      </c>
      <c r="G1030" s="273" t="s">
        <v>100</v>
      </c>
      <c r="H1030" s="273"/>
      <c r="I1030" s="273" t="s">
        <v>67</v>
      </c>
      <c r="J1030" s="273">
        <v>3</v>
      </c>
      <c r="K1030" s="273">
        <v>4900</v>
      </c>
      <c r="L1030" s="91" t="s">
        <v>68</v>
      </c>
      <c r="M1030" s="273">
        <v>15</v>
      </c>
      <c r="N1030" s="273">
        <v>15</v>
      </c>
      <c r="O1030" s="273">
        <v>0</v>
      </c>
      <c r="P1030" s="273">
        <f t="shared" si="144"/>
        <v>15</v>
      </c>
      <c r="Q1030" s="273">
        <v>12</v>
      </c>
      <c r="R1030" s="273">
        <v>45</v>
      </c>
      <c r="S1030" s="273"/>
      <c r="T1030" t="str">
        <f t="shared" si="137"/>
        <v>1111</v>
      </c>
      <c r="U1030" t="e">
        <f>IF((G1030=VLOOKUP(T1030,#REF!,2,0)),1,0)</f>
        <v>#REF!</v>
      </c>
      <c r="V1030">
        <f>SUMPRODUCT((B1030=[1]Sheet1!$B:$B)*(G1030=[1]Sheet1!$G:$G))</f>
        <v>1</v>
      </c>
      <c r="W1030" t="e">
        <f>VLOOKUP(G1030,#REF!,4,0)</f>
        <v>#REF!</v>
      </c>
      <c r="X1030" t="e">
        <f>VLOOKUP(G1030,#REF!,5,0)</f>
        <v>#REF!</v>
      </c>
      <c r="Y1030" t="e">
        <f>VLOOKUP(G1030,#REF!,6,0)</f>
        <v>#REF!</v>
      </c>
      <c r="Z1030">
        <f>SUMPRODUCT((B1030='[2]各校各专业人数 （防止重复'!$D:$D)*(G1030='[2]各校各专业人数 （防止重复'!$G:$G))</f>
        <v>1</v>
      </c>
    </row>
    <row r="1031" ht="15.75" spans="1:26">
      <c r="A1031">
        <f t="shared" si="145"/>
        <v>1026</v>
      </c>
      <c r="B1031" s="328" t="s">
        <v>570</v>
      </c>
      <c r="C1031" s="264" t="s">
        <v>571</v>
      </c>
      <c r="D1031" s="103" t="s">
        <v>32</v>
      </c>
      <c r="E1031" s="273">
        <v>13</v>
      </c>
      <c r="F1031" s="273" t="s">
        <v>510</v>
      </c>
      <c r="G1031" s="273" t="s">
        <v>511</v>
      </c>
      <c r="H1031" s="273"/>
      <c r="I1031" s="273" t="s">
        <v>67</v>
      </c>
      <c r="J1031" s="273">
        <v>3</v>
      </c>
      <c r="K1031" s="273">
        <v>4900</v>
      </c>
      <c r="L1031" s="91" t="s">
        <v>68</v>
      </c>
      <c r="M1031" s="273">
        <v>17</v>
      </c>
      <c r="N1031" s="273">
        <v>44</v>
      </c>
      <c r="O1031" s="273">
        <v>0</v>
      </c>
      <c r="P1031" s="273">
        <f t="shared" si="144"/>
        <v>44</v>
      </c>
      <c r="Q1031" s="273">
        <v>6</v>
      </c>
      <c r="R1031" s="273">
        <v>40</v>
      </c>
      <c r="S1031" s="273"/>
      <c r="T1031" t="str">
        <f t="shared" si="137"/>
        <v>1306</v>
      </c>
      <c r="U1031" t="e">
        <f>IF((G1031=VLOOKUP(T1031,#REF!,2,0)),1,0)</f>
        <v>#REF!</v>
      </c>
      <c r="V1031">
        <f>SUMPRODUCT((B1031=[1]Sheet1!$B:$B)*(G1031=[1]Sheet1!$G:$G))</f>
        <v>1</v>
      </c>
      <c r="W1031" t="e">
        <f>VLOOKUP(G1031,#REF!,4,0)</f>
        <v>#REF!</v>
      </c>
      <c r="X1031" t="e">
        <f>VLOOKUP(G1031,#REF!,5,0)</f>
        <v>#REF!</v>
      </c>
      <c r="Y1031" t="e">
        <f>VLOOKUP(G1031,#REF!,6,0)</f>
        <v>#REF!</v>
      </c>
      <c r="Z1031">
        <f>SUMPRODUCT((B1031='[2]各校各专业人数 （防止重复'!$D:$D)*(G1031='[2]各校各专业人数 （防止重复'!$G:$G))</f>
        <v>1</v>
      </c>
    </row>
    <row r="1032" spans="1:26">
      <c r="A1032">
        <f t="shared" si="145"/>
        <v>1027</v>
      </c>
      <c r="B1032" s="328" t="s">
        <v>573</v>
      </c>
      <c r="C1032" s="264" t="s">
        <v>574</v>
      </c>
      <c r="D1032" s="195" t="s">
        <v>32</v>
      </c>
      <c r="E1032" s="195">
        <v>1</v>
      </c>
      <c r="F1032" s="329" t="s">
        <v>218</v>
      </c>
      <c r="G1032" s="301" t="s">
        <v>219</v>
      </c>
      <c r="H1032" s="195"/>
      <c r="I1032" s="195" t="s">
        <v>67</v>
      </c>
      <c r="J1032" s="195">
        <v>3</v>
      </c>
      <c r="K1032" s="195">
        <v>4600</v>
      </c>
      <c r="L1032" s="91" t="s">
        <v>68</v>
      </c>
      <c r="M1032" s="195">
        <v>0</v>
      </c>
      <c r="N1032" s="195">
        <v>26</v>
      </c>
      <c r="O1032" s="195">
        <v>0</v>
      </c>
      <c r="P1032" s="195">
        <v>26</v>
      </c>
      <c r="Q1032" s="195">
        <v>0</v>
      </c>
      <c r="R1032" s="195">
        <v>80</v>
      </c>
      <c r="S1032" s="195"/>
      <c r="T1032" t="str">
        <f t="shared" si="137"/>
        <v>0528</v>
      </c>
      <c r="U1032" t="e">
        <f>IF((G1032=VLOOKUP(T1032,#REF!,2,0)),1,0)</f>
        <v>#REF!</v>
      </c>
      <c r="V1032">
        <f>SUMPRODUCT((B1032=[1]Sheet1!$B:$B)*(G1032=[1]Sheet1!$G:$G))</f>
        <v>1</v>
      </c>
      <c r="W1032" t="e">
        <f>VLOOKUP(G1032,#REF!,4,0)</f>
        <v>#REF!</v>
      </c>
      <c r="X1032" t="e">
        <f>VLOOKUP(G1032,#REF!,5,0)</f>
        <v>#REF!</v>
      </c>
      <c r="Y1032" t="e">
        <f>VLOOKUP(G1032,#REF!,6,0)</f>
        <v>#REF!</v>
      </c>
      <c r="Z1032">
        <f>SUMPRODUCT((B1032='[2]各校各专业人数 （防止重复'!$D:$D)*(G1032='[2]各校各专业人数 （防止重复'!$G:$G))</f>
        <v>1</v>
      </c>
    </row>
    <row r="1033" spans="1:26">
      <c r="A1033">
        <f t="shared" si="145"/>
        <v>1028</v>
      </c>
      <c r="B1033" s="328" t="s">
        <v>573</v>
      </c>
      <c r="C1033" s="264" t="s">
        <v>574</v>
      </c>
      <c r="D1033" s="195" t="s">
        <v>32</v>
      </c>
      <c r="E1033" s="195">
        <v>2</v>
      </c>
      <c r="F1033" s="329" t="s">
        <v>84</v>
      </c>
      <c r="G1033" s="301" t="s">
        <v>85</v>
      </c>
      <c r="H1033" s="195"/>
      <c r="I1033" s="195" t="s">
        <v>67</v>
      </c>
      <c r="J1033" s="195">
        <v>3</v>
      </c>
      <c r="K1033" s="195">
        <v>4600</v>
      </c>
      <c r="L1033" s="91" t="s">
        <v>68</v>
      </c>
      <c r="M1033" s="195">
        <v>0</v>
      </c>
      <c r="N1033" s="195">
        <v>5</v>
      </c>
      <c r="O1033" s="195">
        <v>0</v>
      </c>
      <c r="P1033" s="195">
        <v>5</v>
      </c>
      <c r="Q1033" s="195">
        <v>0</v>
      </c>
      <c r="R1033" s="195">
        <v>60</v>
      </c>
      <c r="S1033" s="195"/>
      <c r="T1033" t="str">
        <f t="shared" si="137"/>
        <v>0439</v>
      </c>
      <c r="U1033" t="e">
        <f>IF((G1033=VLOOKUP(T1033,#REF!,2,0)),1,0)</f>
        <v>#REF!</v>
      </c>
      <c r="V1033">
        <f>SUMPRODUCT((B1033=[1]Sheet1!$B:$B)*(G1033=[1]Sheet1!$G:$G))</f>
        <v>1</v>
      </c>
      <c r="W1033" t="e">
        <f>VLOOKUP(G1033,#REF!,4,0)</f>
        <v>#REF!</v>
      </c>
      <c r="X1033" t="e">
        <f>VLOOKUP(G1033,#REF!,5,0)</f>
        <v>#REF!</v>
      </c>
      <c r="Y1033" t="e">
        <f>VLOOKUP(G1033,#REF!,6,0)</f>
        <v>#REF!</v>
      </c>
      <c r="Z1033">
        <f>SUMPRODUCT((B1033='[2]各校各专业人数 （防止重复'!$D:$D)*(G1033='[2]各校各专业人数 （防止重复'!$G:$G))</f>
        <v>1</v>
      </c>
    </row>
    <row r="1034" spans="1:26">
      <c r="A1034">
        <f t="shared" si="145"/>
        <v>1029</v>
      </c>
      <c r="B1034" s="328" t="s">
        <v>573</v>
      </c>
      <c r="C1034" s="264" t="s">
        <v>574</v>
      </c>
      <c r="D1034" s="195" t="s">
        <v>32</v>
      </c>
      <c r="E1034" s="195">
        <v>3</v>
      </c>
      <c r="F1034" s="329" t="s">
        <v>82</v>
      </c>
      <c r="G1034" s="301" t="s">
        <v>83</v>
      </c>
      <c r="H1034" s="195"/>
      <c r="I1034" s="195" t="s">
        <v>67</v>
      </c>
      <c r="J1034" s="195">
        <v>3</v>
      </c>
      <c r="K1034" s="195">
        <v>4600</v>
      </c>
      <c r="L1034" s="91" t="s">
        <v>68</v>
      </c>
      <c r="M1034" s="195">
        <v>0</v>
      </c>
      <c r="N1034" s="195">
        <v>28</v>
      </c>
      <c r="O1034" s="195">
        <v>0</v>
      </c>
      <c r="P1034" s="195">
        <v>28</v>
      </c>
      <c r="Q1034" s="195">
        <v>0</v>
      </c>
      <c r="R1034" s="195">
        <v>60</v>
      </c>
      <c r="S1034" s="195"/>
      <c r="T1034" t="str">
        <f t="shared" si="137"/>
        <v>0435</v>
      </c>
      <c r="U1034" t="e">
        <f>IF((G1034=VLOOKUP(T1034,#REF!,2,0)),1,0)</f>
        <v>#REF!</v>
      </c>
      <c r="V1034">
        <f>SUMPRODUCT((B1034=[1]Sheet1!$B:$B)*(G1034=[1]Sheet1!$G:$G))</f>
        <v>1</v>
      </c>
      <c r="W1034" t="e">
        <f>VLOOKUP(G1034,#REF!,4,0)</f>
        <v>#REF!</v>
      </c>
      <c r="X1034" t="e">
        <f>VLOOKUP(G1034,#REF!,5,0)</f>
        <v>#REF!</v>
      </c>
      <c r="Y1034" t="e">
        <f>VLOOKUP(G1034,#REF!,6,0)</f>
        <v>#REF!</v>
      </c>
      <c r="Z1034">
        <f>SUMPRODUCT((B1034='[2]各校各专业人数 （防止重复'!$D:$D)*(G1034='[2]各校各专业人数 （防止重复'!$G:$G))</f>
        <v>1</v>
      </c>
    </row>
    <row r="1035" spans="1:26">
      <c r="A1035">
        <f t="shared" si="145"/>
        <v>1030</v>
      </c>
      <c r="B1035" s="328" t="s">
        <v>573</v>
      </c>
      <c r="C1035" s="264" t="s">
        <v>574</v>
      </c>
      <c r="D1035" s="195" t="s">
        <v>32</v>
      </c>
      <c r="E1035" s="195">
        <v>4</v>
      </c>
      <c r="F1035" s="329" t="s">
        <v>189</v>
      </c>
      <c r="G1035" s="301" t="s">
        <v>173</v>
      </c>
      <c r="H1035" s="195"/>
      <c r="I1035" s="195" t="s">
        <v>67</v>
      </c>
      <c r="J1035" s="195">
        <v>3</v>
      </c>
      <c r="K1035" s="195">
        <v>4600</v>
      </c>
      <c r="L1035" s="91" t="s">
        <v>68</v>
      </c>
      <c r="M1035" s="195">
        <v>0</v>
      </c>
      <c r="N1035" s="195">
        <v>0</v>
      </c>
      <c r="O1035" s="195">
        <v>0</v>
      </c>
      <c r="P1035" s="195"/>
      <c r="Q1035" s="195">
        <v>0</v>
      </c>
      <c r="R1035" s="195">
        <v>60</v>
      </c>
      <c r="S1035" s="195"/>
      <c r="T1035" t="str">
        <f t="shared" si="137"/>
        <v>0308</v>
      </c>
      <c r="U1035" t="e">
        <f>IF((G1035=VLOOKUP(T1035,#REF!,2,0)),1,0)</f>
        <v>#REF!</v>
      </c>
      <c r="V1035">
        <f>SUMPRODUCT((B1035=[1]Sheet1!$B:$B)*(G1035=[1]Sheet1!$G:$G))</f>
        <v>1</v>
      </c>
      <c r="W1035" t="e">
        <f>VLOOKUP(G1035,#REF!,4,0)</f>
        <v>#REF!</v>
      </c>
      <c r="X1035" t="e">
        <f>VLOOKUP(G1035,#REF!,5,0)</f>
        <v>#REF!</v>
      </c>
      <c r="Y1035" t="e">
        <f>VLOOKUP(G1035,#REF!,6,0)</f>
        <v>#REF!</v>
      </c>
      <c r="Z1035">
        <f>SUMPRODUCT((B1035='[2]各校各专业人数 （防止重复'!$D:$D)*(G1035='[2]各校各专业人数 （防止重复'!$G:$G))</f>
        <v>0</v>
      </c>
    </row>
    <row r="1036" spans="1:26">
      <c r="A1036">
        <f t="shared" si="145"/>
        <v>1031</v>
      </c>
      <c r="B1036" s="328" t="s">
        <v>573</v>
      </c>
      <c r="C1036" s="264" t="s">
        <v>574</v>
      </c>
      <c r="D1036" s="195" t="s">
        <v>32</v>
      </c>
      <c r="E1036" s="195">
        <v>5</v>
      </c>
      <c r="F1036" s="330" t="s">
        <v>241</v>
      </c>
      <c r="G1036" s="302" t="s">
        <v>242</v>
      </c>
      <c r="H1036" s="276"/>
      <c r="I1036" s="195" t="s">
        <v>67</v>
      </c>
      <c r="J1036" s="195">
        <v>3</v>
      </c>
      <c r="K1036" s="195">
        <v>4600</v>
      </c>
      <c r="L1036" s="91" t="s">
        <v>68</v>
      </c>
      <c r="M1036" s="195">
        <v>0</v>
      </c>
      <c r="N1036" s="195">
        <v>5</v>
      </c>
      <c r="O1036" s="195">
        <v>0</v>
      </c>
      <c r="P1036" s="195">
        <v>5</v>
      </c>
      <c r="Q1036" s="195">
        <v>0</v>
      </c>
      <c r="R1036" s="195">
        <v>60</v>
      </c>
      <c r="S1036" s="195"/>
      <c r="T1036" t="str">
        <f t="shared" si="137"/>
        <v>0130</v>
      </c>
      <c r="U1036" t="e">
        <f>IF((G1036=VLOOKUP(T1036,#REF!,2,0)),1,0)</f>
        <v>#REF!</v>
      </c>
      <c r="V1036">
        <f>SUMPRODUCT((B1036=[1]Sheet1!$B:$B)*(G1036=[1]Sheet1!$G:$G))</f>
        <v>1</v>
      </c>
      <c r="W1036" t="e">
        <f>VLOOKUP(G1036,#REF!,4,0)</f>
        <v>#REF!</v>
      </c>
      <c r="X1036" t="e">
        <f>VLOOKUP(G1036,#REF!,5,0)</f>
        <v>#REF!</v>
      </c>
      <c r="Y1036" t="e">
        <f>VLOOKUP(G1036,#REF!,6,0)</f>
        <v>#REF!</v>
      </c>
      <c r="Z1036">
        <f>SUMPRODUCT((B1036='[2]各校各专业人数 （防止重复'!$D:$D)*(G1036='[2]各校各专业人数 （防止重复'!$G:$G))</f>
        <v>1</v>
      </c>
    </row>
    <row r="1037" spans="1:26">
      <c r="A1037">
        <f t="shared" ref="A1037:A1046" si="146">ROW()-5</f>
        <v>1032</v>
      </c>
      <c r="B1037" s="328" t="s">
        <v>573</v>
      </c>
      <c r="C1037" s="264" t="s">
        <v>574</v>
      </c>
      <c r="D1037" s="195" t="s">
        <v>32</v>
      </c>
      <c r="E1037" s="195">
        <v>6</v>
      </c>
      <c r="F1037" s="329" t="s">
        <v>74</v>
      </c>
      <c r="G1037" s="301" t="s">
        <v>75</v>
      </c>
      <c r="H1037" s="195"/>
      <c r="I1037" s="195" t="s">
        <v>67</v>
      </c>
      <c r="J1037" s="195">
        <v>3</v>
      </c>
      <c r="K1037" s="195">
        <v>4600</v>
      </c>
      <c r="L1037" s="91" t="s">
        <v>68</v>
      </c>
      <c r="M1037" s="195">
        <v>0</v>
      </c>
      <c r="N1037" s="195">
        <v>4</v>
      </c>
      <c r="O1037" s="195">
        <v>0</v>
      </c>
      <c r="P1037" s="195">
        <v>4</v>
      </c>
      <c r="Q1037" s="195">
        <v>0</v>
      </c>
      <c r="R1037" s="195">
        <v>80</v>
      </c>
      <c r="S1037" s="195"/>
      <c r="T1037" t="str">
        <f t="shared" si="137"/>
        <v>0301</v>
      </c>
      <c r="U1037" t="e">
        <f>IF((G1037=VLOOKUP(T1037,#REF!,2,0)),1,0)</f>
        <v>#REF!</v>
      </c>
      <c r="V1037">
        <f>SUMPRODUCT((B1037=[1]Sheet1!$B:$B)*(G1037=[1]Sheet1!$G:$G))</f>
        <v>1</v>
      </c>
      <c r="W1037" t="e">
        <f>VLOOKUP(G1037,#REF!,4,0)</f>
        <v>#REF!</v>
      </c>
      <c r="X1037" t="e">
        <f>VLOOKUP(G1037,#REF!,5,0)</f>
        <v>#REF!</v>
      </c>
      <c r="Y1037" t="e">
        <f>VLOOKUP(G1037,#REF!,6,0)</f>
        <v>#REF!</v>
      </c>
      <c r="Z1037">
        <f>SUMPRODUCT((B1037='[2]各校各专业人数 （防止重复'!$D:$D)*(G1037='[2]各校各专业人数 （防止重复'!$G:$G))</f>
        <v>1</v>
      </c>
    </row>
    <row r="1038" spans="1:26">
      <c r="A1038">
        <f t="shared" si="146"/>
        <v>1033</v>
      </c>
      <c r="B1038" s="328" t="s">
        <v>573</v>
      </c>
      <c r="C1038" s="264" t="s">
        <v>574</v>
      </c>
      <c r="D1038" s="195" t="s">
        <v>32</v>
      </c>
      <c r="E1038" s="195">
        <v>7</v>
      </c>
      <c r="F1038" s="329" t="s">
        <v>261</v>
      </c>
      <c r="G1038" s="301" t="s">
        <v>262</v>
      </c>
      <c r="H1038" s="44" t="s">
        <v>263</v>
      </c>
      <c r="I1038" s="195" t="s">
        <v>67</v>
      </c>
      <c r="J1038" s="195">
        <v>3</v>
      </c>
      <c r="K1038" s="195">
        <v>4600</v>
      </c>
      <c r="L1038" s="91" t="s">
        <v>68</v>
      </c>
      <c r="M1038" s="195">
        <v>0</v>
      </c>
      <c r="N1038" s="195">
        <v>0</v>
      </c>
      <c r="O1038" s="195">
        <v>0</v>
      </c>
      <c r="P1038" s="195"/>
      <c r="Q1038" s="195">
        <v>0</v>
      </c>
      <c r="R1038" s="195">
        <v>80</v>
      </c>
      <c r="S1038" s="195"/>
      <c r="T1038" t="str">
        <f>MID(F1038,1,4)</f>
        <v>0433</v>
      </c>
      <c r="U1038" t="e">
        <f>IF((G1038=VLOOKUP(T1038,#REF!,2,0)),1,0)</f>
        <v>#REF!</v>
      </c>
      <c r="V1038">
        <f>SUMPRODUCT((B1038=[1]Sheet1!$B:$B)*(G1038=[1]Sheet1!$G:$G))</f>
        <v>1</v>
      </c>
      <c r="W1038" t="e">
        <f>VLOOKUP(G1038,#REF!,4,0)</f>
        <v>#REF!</v>
      </c>
      <c r="X1038" t="e">
        <f>VLOOKUP(G1038,#REF!,5,0)</f>
        <v>#REF!</v>
      </c>
      <c r="Y1038" t="e">
        <f>VLOOKUP(G1038,#REF!,6,0)</f>
        <v>#REF!</v>
      </c>
      <c r="Z1038">
        <f>SUMPRODUCT((B1038='[2]各校各专业人数 （防止重复'!$D:$D)*(G1038='[2]各校各专业人数 （防止重复'!$G:$G))</f>
        <v>0</v>
      </c>
    </row>
    <row r="1039" spans="1:26">
      <c r="A1039">
        <f t="shared" si="146"/>
        <v>1034</v>
      </c>
      <c r="B1039" s="328" t="s">
        <v>573</v>
      </c>
      <c r="C1039" s="264" t="s">
        <v>574</v>
      </c>
      <c r="D1039" s="195" t="s">
        <v>32</v>
      </c>
      <c r="E1039" s="195">
        <v>8</v>
      </c>
      <c r="F1039" s="195" t="s">
        <v>575</v>
      </c>
      <c r="G1039" s="301" t="s">
        <v>576</v>
      </c>
      <c r="H1039" s="195"/>
      <c r="I1039" s="195" t="s">
        <v>67</v>
      </c>
      <c r="J1039" s="195">
        <v>3</v>
      </c>
      <c r="K1039" s="195">
        <v>4600</v>
      </c>
      <c r="L1039" s="91" t="s">
        <v>68</v>
      </c>
      <c r="M1039" s="195">
        <v>0</v>
      </c>
      <c r="N1039" s="195">
        <v>0</v>
      </c>
      <c r="O1039" s="195">
        <v>0</v>
      </c>
      <c r="P1039" s="195"/>
      <c r="Q1039" s="195">
        <v>0</v>
      </c>
      <c r="R1039" s="195">
        <v>60</v>
      </c>
      <c r="S1039" s="195"/>
      <c r="T1039" t="str">
        <f>MID(F1039,1,4)</f>
        <v>1422</v>
      </c>
      <c r="U1039" t="e">
        <f>IF((G1039=VLOOKUP(T1039,#REF!,2,0)),1,0)</f>
        <v>#REF!</v>
      </c>
      <c r="V1039">
        <f>SUMPRODUCT((B1039=[1]Sheet1!$B:$B)*(G1039=[1]Sheet1!$G:$G))</f>
        <v>1</v>
      </c>
      <c r="W1039" t="e">
        <f>VLOOKUP(G1039,#REF!,4,0)</f>
        <v>#REF!</v>
      </c>
      <c r="X1039" t="e">
        <f>VLOOKUP(G1039,#REF!,5,0)</f>
        <v>#REF!</v>
      </c>
      <c r="Y1039" t="e">
        <f>VLOOKUP(G1039,#REF!,6,0)</f>
        <v>#REF!</v>
      </c>
      <c r="Z1039">
        <f>SUMPRODUCT((B1039='[2]各校各专业人数 （防止重复'!$D:$D)*(G1039='[2]各校各专业人数 （防止重复'!$G:$G))</f>
        <v>0</v>
      </c>
    </row>
    <row r="1040" spans="1:26">
      <c r="A1040">
        <f t="shared" si="146"/>
        <v>1035</v>
      </c>
      <c r="B1040" s="328" t="s">
        <v>573</v>
      </c>
      <c r="C1040" s="264" t="s">
        <v>574</v>
      </c>
      <c r="D1040" s="195" t="s">
        <v>32</v>
      </c>
      <c r="E1040" s="195">
        <v>9</v>
      </c>
      <c r="F1040" s="276" t="s">
        <v>133</v>
      </c>
      <c r="G1040" s="302" t="s">
        <v>134</v>
      </c>
      <c r="H1040" s="276" t="s">
        <v>577</v>
      </c>
      <c r="I1040" s="195" t="s">
        <v>67</v>
      </c>
      <c r="J1040" s="195">
        <v>3</v>
      </c>
      <c r="K1040" s="195" t="s">
        <v>36</v>
      </c>
      <c r="L1040" s="91" t="s">
        <v>68</v>
      </c>
      <c r="M1040" s="195">
        <v>0</v>
      </c>
      <c r="N1040" s="195">
        <v>23</v>
      </c>
      <c r="O1040" s="195">
        <v>0</v>
      </c>
      <c r="P1040" s="195">
        <v>23</v>
      </c>
      <c r="Q1040" s="195">
        <v>0</v>
      </c>
      <c r="R1040" s="195">
        <v>80</v>
      </c>
      <c r="S1040" s="195"/>
      <c r="T1040" t="str">
        <f>MID(F1040,1,4)</f>
        <v>1420</v>
      </c>
      <c r="U1040" t="e">
        <f>IF((G1040=VLOOKUP(T1040,#REF!,2,0)),1,0)</f>
        <v>#REF!</v>
      </c>
      <c r="V1040">
        <f>SUMPRODUCT((B1040=[1]Sheet1!$B:$B)*(G1040=[1]Sheet1!$G:$G))</f>
        <v>1</v>
      </c>
      <c r="W1040" t="e">
        <f>VLOOKUP(G1040,#REF!,4,0)</f>
        <v>#REF!</v>
      </c>
      <c r="X1040" t="e">
        <f>VLOOKUP(G1040,#REF!,5,0)</f>
        <v>#REF!</v>
      </c>
      <c r="Y1040" t="e">
        <f>VLOOKUP(G1040,#REF!,6,0)</f>
        <v>#REF!</v>
      </c>
      <c r="Z1040">
        <f>SUMPRODUCT((B1040='[2]各校各专业人数 （防止重复'!$D:$D)*(G1040='[2]各校各专业人数 （防止重复'!$G:$G))</f>
        <v>1</v>
      </c>
    </row>
    <row r="1041" spans="1:26">
      <c r="A1041">
        <f t="shared" si="146"/>
        <v>1036</v>
      </c>
      <c r="B1041" s="328" t="s">
        <v>573</v>
      </c>
      <c r="C1041" s="264" t="s">
        <v>574</v>
      </c>
      <c r="D1041" s="195" t="s">
        <v>32</v>
      </c>
      <c r="E1041" s="195">
        <v>10</v>
      </c>
      <c r="F1041" s="329" t="s">
        <v>96</v>
      </c>
      <c r="G1041" s="301" t="s">
        <v>60</v>
      </c>
      <c r="H1041" s="195"/>
      <c r="I1041" s="195" t="s">
        <v>67</v>
      </c>
      <c r="J1041" s="195">
        <v>3</v>
      </c>
      <c r="K1041" s="195" t="s">
        <v>36</v>
      </c>
      <c r="L1041" s="91" t="s">
        <v>68</v>
      </c>
      <c r="M1041" s="195">
        <v>0</v>
      </c>
      <c r="N1041" s="195">
        <v>10</v>
      </c>
      <c r="O1041" s="195">
        <v>20</v>
      </c>
      <c r="P1041" s="195">
        <v>30</v>
      </c>
      <c r="Q1041" s="195">
        <v>0</v>
      </c>
      <c r="R1041" s="195">
        <v>80</v>
      </c>
      <c r="S1041" s="195"/>
      <c r="T1041" t="str">
        <f>MID(F1041,1,4)</f>
        <v>0603</v>
      </c>
      <c r="U1041" t="e">
        <f>IF((G1041=VLOOKUP(T1041,#REF!,2,0)),1,0)</f>
        <v>#REF!</v>
      </c>
      <c r="V1041">
        <f>SUMPRODUCT((B1041=[1]Sheet1!$B:$B)*(G1041=[1]Sheet1!$G:$G))</f>
        <v>1</v>
      </c>
      <c r="W1041" t="e">
        <f>VLOOKUP(G1041,#REF!,4,0)</f>
        <v>#REF!</v>
      </c>
      <c r="X1041" t="e">
        <f>VLOOKUP(G1041,#REF!,5,0)</f>
        <v>#REF!</v>
      </c>
      <c r="Y1041" t="e">
        <f>VLOOKUP(G1041,#REF!,6,0)</f>
        <v>#REF!</v>
      </c>
      <c r="Z1041">
        <f>SUMPRODUCT((B1041='[2]各校各专业人数 （防止重复'!$D:$D)*(G1041='[2]各校各专业人数 （防止重复'!$G:$G))</f>
        <v>1</v>
      </c>
    </row>
    <row r="1042" ht="15.75" spans="1:26">
      <c r="A1042">
        <f t="shared" si="146"/>
        <v>1037</v>
      </c>
      <c r="B1042" s="328" t="s">
        <v>578</v>
      </c>
      <c r="C1042" s="264" t="s">
        <v>579</v>
      </c>
      <c r="D1042" s="103" t="s">
        <v>32</v>
      </c>
      <c r="E1042" s="103">
        <v>1</v>
      </c>
      <c r="F1042" s="103" t="s">
        <v>74</v>
      </c>
      <c r="G1042" s="103" t="s">
        <v>75</v>
      </c>
      <c r="H1042" s="103"/>
      <c r="I1042" s="103" t="s">
        <v>67</v>
      </c>
      <c r="J1042" s="103">
        <v>3</v>
      </c>
      <c r="K1042" s="103">
        <v>15000</v>
      </c>
      <c r="L1042" s="91" t="s">
        <v>68</v>
      </c>
      <c r="M1042" s="103">
        <v>0</v>
      </c>
      <c r="N1042" s="103">
        <v>0</v>
      </c>
      <c r="O1042" s="258">
        <v>52</v>
      </c>
      <c r="P1042" s="103">
        <v>41</v>
      </c>
      <c r="Q1042" s="103">
        <v>0</v>
      </c>
      <c r="R1042" s="103">
        <v>100</v>
      </c>
      <c r="S1042" s="103"/>
      <c r="T1042" t="str">
        <f t="shared" ref="T1042:T1099" si="147">MID(F1042,1,4)</f>
        <v>0301</v>
      </c>
      <c r="U1042" t="e">
        <f>IF((G1042=VLOOKUP(T1042,#REF!,2,0)),1,0)</f>
        <v>#REF!</v>
      </c>
      <c r="V1042">
        <f>SUMPRODUCT((B1042=[1]Sheet1!$B:$B)*(G1042=[1]Sheet1!$G:$G))</f>
        <v>1</v>
      </c>
      <c r="W1042" t="e">
        <f>VLOOKUP(G1042,#REF!,4,0)</f>
        <v>#REF!</v>
      </c>
      <c r="X1042" t="e">
        <f>VLOOKUP(G1042,#REF!,5,0)</f>
        <v>#REF!</v>
      </c>
      <c r="Y1042" t="e">
        <f>VLOOKUP(G1042,#REF!,6,0)</f>
        <v>#REF!</v>
      </c>
      <c r="Z1042">
        <f>SUMPRODUCT((B1042='[2]各校各专业人数 （防止重复'!$D:$D)*(G1042='[2]各校各专业人数 （防止重复'!$G:$G))</f>
        <v>1</v>
      </c>
    </row>
    <row r="1043" ht="15.75" spans="1:26">
      <c r="A1043">
        <f t="shared" si="146"/>
        <v>1038</v>
      </c>
      <c r="B1043" s="328" t="s">
        <v>578</v>
      </c>
      <c r="C1043" s="264" t="s">
        <v>579</v>
      </c>
      <c r="D1043" s="103" t="s">
        <v>32</v>
      </c>
      <c r="E1043" s="103">
        <v>2</v>
      </c>
      <c r="F1043" s="103" t="s">
        <v>84</v>
      </c>
      <c r="G1043" s="103" t="s">
        <v>85</v>
      </c>
      <c r="H1043" s="103"/>
      <c r="I1043" s="103" t="s">
        <v>67</v>
      </c>
      <c r="J1043" s="103">
        <v>3</v>
      </c>
      <c r="K1043" s="103">
        <v>15000</v>
      </c>
      <c r="L1043" s="91" t="s">
        <v>68</v>
      </c>
      <c r="M1043" s="103">
        <v>0</v>
      </c>
      <c r="N1043" s="103">
        <v>0</v>
      </c>
      <c r="O1043" s="258">
        <v>0</v>
      </c>
      <c r="P1043" s="103">
        <v>0</v>
      </c>
      <c r="Q1043" s="103">
        <v>0</v>
      </c>
      <c r="R1043" s="103">
        <v>100</v>
      </c>
      <c r="S1043" s="103" t="s">
        <v>580</v>
      </c>
      <c r="T1043" t="str">
        <f t="shared" si="147"/>
        <v>0439</v>
      </c>
      <c r="U1043" t="e">
        <f>IF((G1043=VLOOKUP(T1043,#REF!,2,0)),1,0)</f>
        <v>#REF!</v>
      </c>
      <c r="V1043">
        <f>SUMPRODUCT((B1043=[1]Sheet1!$B:$B)*(G1043=[1]Sheet1!$G:$G))</f>
        <v>1</v>
      </c>
      <c r="W1043" t="e">
        <f>VLOOKUP(G1043,#REF!,4,0)</f>
        <v>#REF!</v>
      </c>
      <c r="X1043" t="e">
        <f>VLOOKUP(G1043,#REF!,5,0)</f>
        <v>#REF!</v>
      </c>
      <c r="Y1043" t="e">
        <f>VLOOKUP(G1043,#REF!,6,0)</f>
        <v>#REF!</v>
      </c>
      <c r="Z1043">
        <f>SUMPRODUCT((B1043='[2]各校各专业人数 （防止重复'!$D:$D)*(G1043='[2]各校各专业人数 （防止重复'!$G:$G))</f>
        <v>0</v>
      </c>
    </row>
    <row r="1044" ht="15.75" spans="1:26">
      <c r="A1044">
        <f t="shared" si="146"/>
        <v>1039</v>
      </c>
      <c r="B1044" s="328" t="s">
        <v>578</v>
      </c>
      <c r="C1044" s="264" t="s">
        <v>579</v>
      </c>
      <c r="D1044" s="103" t="s">
        <v>32</v>
      </c>
      <c r="E1044" s="103">
        <v>3</v>
      </c>
      <c r="F1044" s="283" t="s">
        <v>272</v>
      </c>
      <c r="G1044" s="283" t="s">
        <v>273</v>
      </c>
      <c r="H1044" s="283"/>
      <c r="I1044" s="103" t="s">
        <v>67</v>
      </c>
      <c r="J1044" s="103">
        <v>3</v>
      </c>
      <c r="K1044" s="283">
        <v>38000</v>
      </c>
      <c r="L1044" s="91" t="s">
        <v>68</v>
      </c>
      <c r="M1044" s="103">
        <v>0</v>
      </c>
      <c r="N1044" s="283">
        <v>22</v>
      </c>
      <c r="O1044" s="259">
        <v>0</v>
      </c>
      <c r="P1044" s="283">
        <v>13</v>
      </c>
      <c r="Q1044" s="103">
        <v>0</v>
      </c>
      <c r="R1044" s="283">
        <v>100</v>
      </c>
      <c r="S1044" s="283"/>
      <c r="T1044" t="str">
        <f t="shared" si="147"/>
        <v>1421</v>
      </c>
      <c r="U1044" t="e">
        <f>IF((G1044=VLOOKUP(T1044,#REF!,2,0)),1,0)</f>
        <v>#REF!</v>
      </c>
      <c r="V1044">
        <f>SUMPRODUCT((B1044=[1]Sheet1!$B:$B)*(G1044=[1]Sheet1!$G:$G))</f>
        <v>1</v>
      </c>
      <c r="W1044" t="e">
        <f>VLOOKUP(G1044,#REF!,4,0)</f>
        <v>#REF!</v>
      </c>
      <c r="X1044" t="e">
        <f>VLOOKUP(G1044,#REF!,5,0)</f>
        <v>#REF!</v>
      </c>
      <c r="Y1044" t="e">
        <f>VLOOKUP(G1044,#REF!,6,0)</f>
        <v>#REF!</v>
      </c>
      <c r="Z1044">
        <f>SUMPRODUCT((B1044='[2]各校各专业人数 （防止重复'!$D:$D)*(G1044='[2]各校各专业人数 （防止重复'!$G:$G))</f>
        <v>1</v>
      </c>
    </row>
    <row r="1045" ht="15.75" spans="1:26">
      <c r="A1045">
        <f t="shared" si="146"/>
        <v>1040</v>
      </c>
      <c r="B1045" s="328" t="s">
        <v>578</v>
      </c>
      <c r="C1045" s="264" t="s">
        <v>579</v>
      </c>
      <c r="D1045" s="295" t="s">
        <v>32</v>
      </c>
      <c r="E1045" s="295">
        <v>9</v>
      </c>
      <c r="F1045" s="303" t="s">
        <v>581</v>
      </c>
      <c r="G1045" s="303" t="s">
        <v>582</v>
      </c>
      <c r="H1045" s="304"/>
      <c r="I1045" s="296" t="s">
        <v>67</v>
      </c>
      <c r="J1045" s="296">
        <v>3</v>
      </c>
      <c r="K1045" s="309">
        <v>68000</v>
      </c>
      <c r="L1045" s="91" t="s">
        <v>68</v>
      </c>
      <c r="M1045" s="282">
        <v>0</v>
      </c>
      <c r="N1045" s="309">
        <v>24</v>
      </c>
      <c r="O1045" s="311">
        <v>0</v>
      </c>
      <c r="P1045" s="309">
        <v>20</v>
      </c>
      <c r="Q1045" s="282">
        <v>0</v>
      </c>
      <c r="R1045" s="309">
        <v>100</v>
      </c>
      <c r="S1045" s="309" t="s">
        <v>583</v>
      </c>
      <c r="T1045" t="str">
        <f t="shared" si="147"/>
        <v>0608</v>
      </c>
      <c r="U1045" t="e">
        <f>IF((G1045=VLOOKUP(T1045,#REF!,2,0)),1,0)</f>
        <v>#REF!</v>
      </c>
      <c r="V1045">
        <f>SUMPRODUCT((B1045=[1]Sheet1!$B:$B)*(G1045=[1]Sheet1!$G:$G))</f>
        <v>4</v>
      </c>
      <c r="W1045" t="e">
        <f>VLOOKUP(G1045,#REF!,4,0)</f>
        <v>#REF!</v>
      </c>
      <c r="X1045" t="e">
        <f>VLOOKUP(G1045,#REF!,5,0)</f>
        <v>#REF!</v>
      </c>
      <c r="Y1045" t="e">
        <f>VLOOKUP(G1045,#REF!,6,0)</f>
        <v>#REF!</v>
      </c>
      <c r="Z1045">
        <f>SUMPRODUCT((B1045='[2]各校各专业人数 （防止重复'!$D:$D)*(G1045='[2]各校各专业人数 （防止重复'!$G:$G))</f>
        <v>1</v>
      </c>
    </row>
    <row r="1046" ht="15.75" spans="1:26">
      <c r="A1046">
        <f t="shared" si="146"/>
        <v>1041</v>
      </c>
      <c r="B1046" s="328" t="s">
        <v>578</v>
      </c>
      <c r="C1046" s="264" t="s">
        <v>579</v>
      </c>
      <c r="D1046" s="296" t="s">
        <v>32</v>
      </c>
      <c r="E1046" s="296">
        <v>9</v>
      </c>
      <c r="F1046" s="303" t="s">
        <v>581</v>
      </c>
      <c r="G1046" s="303" t="s">
        <v>582</v>
      </c>
      <c r="H1046" s="303"/>
      <c r="I1046" s="296" t="s">
        <v>67</v>
      </c>
      <c r="J1046" s="296">
        <v>3</v>
      </c>
      <c r="K1046" s="309">
        <v>38000</v>
      </c>
      <c r="L1046" s="91" t="s">
        <v>68</v>
      </c>
      <c r="M1046" s="282">
        <v>0</v>
      </c>
      <c r="N1046" s="309">
        <v>27</v>
      </c>
      <c r="O1046" s="311">
        <v>0</v>
      </c>
      <c r="P1046" s="309">
        <v>23</v>
      </c>
      <c r="Q1046" s="282">
        <v>0</v>
      </c>
      <c r="R1046" s="309">
        <v>100</v>
      </c>
      <c r="S1046" s="309" t="s">
        <v>584</v>
      </c>
      <c r="T1046" t="str">
        <f t="shared" si="147"/>
        <v>0608</v>
      </c>
      <c r="U1046" t="e">
        <f>IF((G1046=VLOOKUP(T1046,#REF!,2,0)),1,0)</f>
        <v>#REF!</v>
      </c>
      <c r="V1046">
        <f>SUMPRODUCT((B1046=[1]Sheet1!$B:$B)*(G1046=[1]Sheet1!$G:$G))</f>
        <v>4</v>
      </c>
      <c r="W1046" t="e">
        <f>VLOOKUP(G1046,#REF!,4,0)</f>
        <v>#REF!</v>
      </c>
      <c r="X1046" t="e">
        <f>VLOOKUP(G1046,#REF!,5,0)</f>
        <v>#REF!</v>
      </c>
      <c r="Y1046" t="e">
        <f>VLOOKUP(G1046,#REF!,6,0)</f>
        <v>#REF!</v>
      </c>
      <c r="Z1046">
        <f>SUMPRODUCT((B1046='[2]各校各专业人数 （防止重复'!$D:$D)*(G1046='[2]各校各专业人数 （防止重复'!$G:$G))</f>
        <v>1</v>
      </c>
    </row>
    <row r="1047" ht="15.75" spans="1:26">
      <c r="A1047">
        <f t="shared" ref="A1047:A1056" si="148">ROW()-5</f>
        <v>1042</v>
      </c>
      <c r="B1047" s="328" t="s">
        <v>578</v>
      </c>
      <c r="C1047" s="264" t="s">
        <v>579</v>
      </c>
      <c r="D1047" s="297" t="s">
        <v>32</v>
      </c>
      <c r="E1047" s="297">
        <v>9</v>
      </c>
      <c r="F1047" s="305" t="s">
        <v>581</v>
      </c>
      <c r="G1047" s="305" t="s">
        <v>582</v>
      </c>
      <c r="H1047" s="305"/>
      <c r="I1047" s="297" t="s">
        <v>67</v>
      </c>
      <c r="J1047" s="297">
        <v>3</v>
      </c>
      <c r="K1047" s="309">
        <v>25000</v>
      </c>
      <c r="L1047" s="91" t="s">
        <v>68</v>
      </c>
      <c r="M1047" s="282">
        <v>0</v>
      </c>
      <c r="N1047" s="309">
        <v>11</v>
      </c>
      <c r="O1047" s="311">
        <v>0</v>
      </c>
      <c r="P1047" s="309">
        <v>8</v>
      </c>
      <c r="Q1047" s="282">
        <v>0</v>
      </c>
      <c r="R1047" s="309">
        <v>100</v>
      </c>
      <c r="S1047" s="309" t="s">
        <v>585</v>
      </c>
      <c r="T1047" t="str">
        <f t="shared" si="147"/>
        <v>0608</v>
      </c>
      <c r="U1047" t="e">
        <f>IF((G1047=VLOOKUP(T1047,#REF!,2,0)),1,0)</f>
        <v>#REF!</v>
      </c>
      <c r="V1047">
        <f>SUMPRODUCT((B1047=[1]Sheet1!$B:$B)*(G1047=[1]Sheet1!$G:$G))</f>
        <v>4</v>
      </c>
      <c r="W1047" t="e">
        <f>VLOOKUP(G1047,#REF!,4,0)</f>
        <v>#REF!</v>
      </c>
      <c r="X1047" t="e">
        <f>VLOOKUP(G1047,#REF!,5,0)</f>
        <v>#REF!</v>
      </c>
      <c r="Y1047" t="e">
        <f>VLOOKUP(G1047,#REF!,6,0)</f>
        <v>#REF!</v>
      </c>
      <c r="Z1047">
        <f>SUMPRODUCT((B1047='[2]各校各专业人数 （防止重复'!$D:$D)*(G1047='[2]各校各专业人数 （防止重复'!$G:$G))</f>
        <v>1</v>
      </c>
    </row>
    <row r="1048" ht="16.5" spans="1:26">
      <c r="A1048">
        <f t="shared" si="148"/>
        <v>1043</v>
      </c>
      <c r="B1048" s="328" t="s">
        <v>578</v>
      </c>
      <c r="C1048" s="264" t="s">
        <v>579</v>
      </c>
      <c r="D1048" s="103" t="s">
        <v>32</v>
      </c>
      <c r="E1048" s="103">
        <v>5</v>
      </c>
      <c r="F1048" s="283" t="s">
        <v>280</v>
      </c>
      <c r="G1048" s="283" t="s">
        <v>281</v>
      </c>
      <c r="H1048" s="283"/>
      <c r="I1048" s="103" t="s">
        <v>67</v>
      </c>
      <c r="J1048" s="103">
        <v>3</v>
      </c>
      <c r="K1048" s="283">
        <v>15000</v>
      </c>
      <c r="L1048" s="91" t="s">
        <v>68</v>
      </c>
      <c r="M1048" s="103">
        <v>0</v>
      </c>
      <c r="N1048" s="283">
        <v>30</v>
      </c>
      <c r="O1048" s="259">
        <v>0</v>
      </c>
      <c r="P1048" s="283">
        <v>22</v>
      </c>
      <c r="Q1048" s="103">
        <v>0</v>
      </c>
      <c r="R1048" s="283">
        <v>100</v>
      </c>
      <c r="S1048" s="283"/>
      <c r="T1048" t="str">
        <f t="shared" si="147"/>
        <v>1301</v>
      </c>
      <c r="U1048" t="e">
        <f>IF((G1048=VLOOKUP(T1048,#REF!,2,0)),1,0)</f>
        <v>#REF!</v>
      </c>
      <c r="V1048">
        <f>SUMPRODUCT((B1048=[1]Sheet1!$B:$B)*(G1048=[1]Sheet1!$G:$G))</f>
        <v>1</v>
      </c>
      <c r="W1048" t="e">
        <f>VLOOKUP(G1048,#REF!,4,0)</f>
        <v>#REF!</v>
      </c>
      <c r="X1048" t="e">
        <f>VLOOKUP(G1048,#REF!,5,0)</f>
        <v>#REF!</v>
      </c>
      <c r="Y1048" t="e">
        <f>VLOOKUP(G1048,#REF!,6,0)</f>
        <v>#REF!</v>
      </c>
      <c r="Z1048">
        <f>SUMPRODUCT((B1048='[2]各校各专业人数 （防止重复'!$D:$D)*(G1048='[2]各校各专业人数 （防止重复'!$G:$G))</f>
        <v>1</v>
      </c>
    </row>
    <row r="1049" ht="24.75" spans="1:26">
      <c r="A1049">
        <f t="shared" si="148"/>
        <v>1044</v>
      </c>
      <c r="B1049" s="317" t="s">
        <v>586</v>
      </c>
      <c r="C1049" s="298" t="s">
        <v>587</v>
      </c>
      <c r="D1049" s="299" t="s">
        <v>32</v>
      </c>
      <c r="E1049" s="299">
        <v>1</v>
      </c>
      <c r="F1049" s="299" t="s">
        <v>166</v>
      </c>
      <c r="G1049" s="306" t="s">
        <v>44</v>
      </c>
      <c r="H1049" s="306"/>
      <c r="I1049" s="299" t="s">
        <v>35</v>
      </c>
      <c r="J1049" s="310" t="s">
        <v>588</v>
      </c>
      <c r="K1049" s="299" t="s">
        <v>36</v>
      </c>
      <c r="L1049" s="91" t="s">
        <v>37</v>
      </c>
      <c r="M1049" s="299">
        <v>0</v>
      </c>
      <c r="N1049" s="299">
        <v>0</v>
      </c>
      <c r="O1049" s="299">
        <v>0</v>
      </c>
      <c r="P1049" s="299">
        <v>0</v>
      </c>
      <c r="Q1049" s="299">
        <v>0</v>
      </c>
      <c r="R1049" s="299">
        <v>25</v>
      </c>
      <c r="S1049" s="312" t="s">
        <v>155</v>
      </c>
      <c r="T1049" t="str">
        <f t="shared" si="147"/>
        <v>0106</v>
      </c>
      <c r="U1049" t="e">
        <f>IF((G1049=VLOOKUP(T1049,#REF!,2,0)),1,0)</f>
        <v>#REF!</v>
      </c>
      <c r="V1049">
        <f>SUMPRODUCT((B1049=[1]Sheet1!$B:$B)*(G1049=[1]Sheet1!$G:$G))</f>
        <v>2</v>
      </c>
      <c r="W1049" t="e">
        <f>VLOOKUP(G1049,#REF!,4,0)</f>
        <v>#REF!</v>
      </c>
      <c r="X1049" t="e">
        <f>VLOOKUP(G1049,#REF!,5,0)</f>
        <v>#REF!</v>
      </c>
      <c r="Y1049" t="e">
        <f>VLOOKUP(G1049,#REF!,6,0)</f>
        <v>#REF!</v>
      </c>
      <c r="Z1049">
        <f>SUMPRODUCT((B1049='[2]各校各专业人数 （防止重复'!$D:$D)*(G1049='[2]各校各专业人数 （防止重复'!$G:$G))</f>
        <v>1</v>
      </c>
    </row>
    <row r="1050" ht="24" spans="1:26">
      <c r="A1050">
        <f t="shared" si="148"/>
        <v>1045</v>
      </c>
      <c r="B1050" s="317" t="s">
        <v>586</v>
      </c>
      <c r="C1050" s="300" t="s">
        <v>587</v>
      </c>
      <c r="D1050" s="113" t="s">
        <v>32</v>
      </c>
      <c r="E1050" s="113">
        <v>2</v>
      </c>
      <c r="F1050" s="113" t="s">
        <v>169</v>
      </c>
      <c r="G1050" s="307" t="s">
        <v>72</v>
      </c>
      <c r="H1050" s="308"/>
      <c r="I1050" s="299" t="s">
        <v>35</v>
      </c>
      <c r="J1050" s="190" t="s">
        <v>588</v>
      </c>
      <c r="K1050" s="113" t="s">
        <v>36</v>
      </c>
      <c r="L1050" s="91" t="s">
        <v>37</v>
      </c>
      <c r="M1050" s="113">
        <v>0</v>
      </c>
      <c r="N1050" s="113">
        <v>0</v>
      </c>
      <c r="O1050" s="113">
        <v>0</v>
      </c>
      <c r="P1050" s="113">
        <v>0</v>
      </c>
      <c r="Q1050" s="113">
        <v>0</v>
      </c>
      <c r="R1050" s="113">
        <v>25</v>
      </c>
      <c r="S1050" s="313" t="s">
        <v>155</v>
      </c>
      <c r="T1050" t="str">
        <f t="shared" si="147"/>
        <v>0127</v>
      </c>
      <c r="U1050" t="e">
        <f>IF((G1050=VLOOKUP(T1050,#REF!,2,0)),1,0)</f>
        <v>#REF!</v>
      </c>
      <c r="V1050">
        <f>SUMPRODUCT((B1050=[1]Sheet1!$B:$B)*(G1050=[1]Sheet1!$G:$G))</f>
        <v>4</v>
      </c>
      <c r="W1050" t="e">
        <f>VLOOKUP(G1050,#REF!,4,0)</f>
        <v>#REF!</v>
      </c>
      <c r="X1050" t="e">
        <f>VLOOKUP(G1050,#REF!,5,0)</f>
        <v>#REF!</v>
      </c>
      <c r="Y1050" t="e">
        <f>VLOOKUP(G1050,#REF!,6,0)</f>
        <v>#REF!</v>
      </c>
      <c r="Z1050">
        <f>SUMPRODUCT((B1050='[2]各校各专业人数 （防止重复'!$D:$D)*(G1050='[2]各校各专业人数 （防止重复'!$G:$G))</f>
        <v>1</v>
      </c>
    </row>
    <row r="1051" ht="31.5" spans="1:26">
      <c r="A1051">
        <f t="shared" si="148"/>
        <v>1046</v>
      </c>
      <c r="B1051" s="317" t="s">
        <v>586</v>
      </c>
      <c r="C1051" s="300" t="s">
        <v>587</v>
      </c>
      <c r="D1051" s="113" t="s">
        <v>32</v>
      </c>
      <c r="E1051" s="113">
        <v>3</v>
      </c>
      <c r="F1051" s="307" t="s">
        <v>52</v>
      </c>
      <c r="G1051" s="307" t="s">
        <v>41</v>
      </c>
      <c r="H1051" s="307"/>
      <c r="I1051" s="113" t="s">
        <v>45</v>
      </c>
      <c r="J1051" s="190" t="s">
        <v>589</v>
      </c>
      <c r="K1051" s="307" t="s">
        <v>36</v>
      </c>
      <c r="L1051" s="139" t="s">
        <v>239</v>
      </c>
      <c r="M1051" s="113">
        <v>0</v>
      </c>
      <c r="N1051" s="113">
        <v>0</v>
      </c>
      <c r="O1051" s="113">
        <v>0</v>
      </c>
      <c r="P1051" s="113">
        <v>0</v>
      </c>
      <c r="Q1051" s="113">
        <v>0</v>
      </c>
      <c r="R1051" s="113">
        <v>20</v>
      </c>
      <c r="S1051" s="313" t="s">
        <v>155</v>
      </c>
      <c r="T1051" t="str">
        <f t="shared" si="147"/>
        <v>0318</v>
      </c>
      <c r="U1051" t="e">
        <f>IF((G1051=VLOOKUP(T1051,#REF!,2,0)),1,0)</f>
        <v>#REF!</v>
      </c>
      <c r="V1051">
        <f>SUMPRODUCT((B1051=[1]Sheet1!$B:$B)*(G1051=[1]Sheet1!$G:$G))</f>
        <v>0</v>
      </c>
      <c r="W1051" t="e">
        <f>VLOOKUP(G1051,#REF!,4,0)</f>
        <v>#REF!</v>
      </c>
      <c r="X1051" t="e">
        <f>VLOOKUP(G1051,#REF!,5,0)</f>
        <v>#REF!</v>
      </c>
      <c r="Y1051" t="e">
        <f>VLOOKUP(G1051,#REF!,6,0)</f>
        <v>#REF!</v>
      </c>
      <c r="Z1051">
        <f>SUMPRODUCT((B1051='[2]各校各专业人数 （防止重复'!$D:$D)*(G1051='[2]各校各专业人数 （防止重复'!$G:$G))</f>
        <v>0</v>
      </c>
    </row>
    <row r="1052" ht="31.5" spans="1:26">
      <c r="A1052">
        <f t="shared" si="148"/>
        <v>1047</v>
      </c>
      <c r="B1052" s="317" t="s">
        <v>586</v>
      </c>
      <c r="C1052" s="300" t="s">
        <v>587</v>
      </c>
      <c r="D1052" s="113" t="s">
        <v>32</v>
      </c>
      <c r="E1052" s="113">
        <v>4</v>
      </c>
      <c r="F1052" s="307" t="s">
        <v>50</v>
      </c>
      <c r="G1052" s="307" t="s">
        <v>51</v>
      </c>
      <c r="H1052" s="307"/>
      <c r="I1052" s="113" t="s">
        <v>45</v>
      </c>
      <c r="J1052" s="190" t="s">
        <v>589</v>
      </c>
      <c r="K1052" s="307" t="s">
        <v>36</v>
      </c>
      <c r="L1052" s="139" t="s">
        <v>239</v>
      </c>
      <c r="M1052" s="113">
        <v>0</v>
      </c>
      <c r="N1052" s="113">
        <v>0</v>
      </c>
      <c r="O1052" s="113">
        <v>0</v>
      </c>
      <c r="P1052" s="113">
        <v>0</v>
      </c>
      <c r="Q1052" s="113">
        <v>0</v>
      </c>
      <c r="R1052" s="113">
        <v>20</v>
      </c>
      <c r="S1052" s="313" t="s">
        <v>155</v>
      </c>
      <c r="T1052" t="str">
        <f t="shared" si="147"/>
        <v>0313</v>
      </c>
      <c r="U1052" t="e">
        <f>IF((G1052=VLOOKUP(T1052,#REF!,2,0)),1,0)</f>
        <v>#REF!</v>
      </c>
      <c r="V1052">
        <f>SUMPRODUCT((B1052=[1]Sheet1!$B:$B)*(G1052=[1]Sheet1!$G:$G))</f>
        <v>0</v>
      </c>
      <c r="W1052" t="e">
        <f>VLOOKUP(G1052,#REF!,4,0)</f>
        <v>#REF!</v>
      </c>
      <c r="X1052" t="e">
        <f>VLOOKUP(G1052,#REF!,5,0)</f>
        <v>#REF!</v>
      </c>
      <c r="Y1052" t="e">
        <f>VLOOKUP(G1052,#REF!,6,0)</f>
        <v>#REF!</v>
      </c>
      <c r="Z1052">
        <f>SUMPRODUCT((B1052='[2]各校各专业人数 （防止重复'!$D:$D)*(G1052='[2]各校各专业人数 （防止重复'!$G:$G))</f>
        <v>0</v>
      </c>
    </row>
    <row r="1053" ht="31.5" spans="1:26">
      <c r="A1053">
        <f t="shared" si="148"/>
        <v>1048</v>
      </c>
      <c r="B1053" s="317" t="s">
        <v>586</v>
      </c>
      <c r="C1053" s="300" t="s">
        <v>587</v>
      </c>
      <c r="D1053" s="113" t="s">
        <v>32</v>
      </c>
      <c r="E1053" s="113">
        <v>5</v>
      </c>
      <c r="F1053" s="113" t="s">
        <v>478</v>
      </c>
      <c r="G1053" s="307" t="s">
        <v>181</v>
      </c>
      <c r="H1053" s="307"/>
      <c r="I1053" s="113" t="s">
        <v>45</v>
      </c>
      <c r="J1053" s="190" t="s">
        <v>589</v>
      </c>
      <c r="K1053" s="113" t="s">
        <v>36</v>
      </c>
      <c r="L1053" s="139" t="s">
        <v>239</v>
      </c>
      <c r="M1053" s="113">
        <v>0</v>
      </c>
      <c r="N1053" s="113">
        <v>0</v>
      </c>
      <c r="O1053" s="113">
        <v>0</v>
      </c>
      <c r="P1053" s="113">
        <v>0</v>
      </c>
      <c r="Q1053" s="113">
        <v>0</v>
      </c>
      <c r="R1053" s="113">
        <v>20</v>
      </c>
      <c r="S1053" s="313" t="s">
        <v>155</v>
      </c>
      <c r="T1053" t="str">
        <f t="shared" si="147"/>
        <v>0444</v>
      </c>
      <c r="U1053" t="e">
        <f>IF((G1053=VLOOKUP(T1053,#REF!,2,0)),1,0)</f>
        <v>#REF!</v>
      </c>
      <c r="V1053">
        <f>SUMPRODUCT((B1053=[1]Sheet1!$B:$B)*(G1053=[1]Sheet1!$G:$G))</f>
        <v>1</v>
      </c>
      <c r="W1053" t="e">
        <f>VLOOKUP(G1053,#REF!,4,0)</f>
        <v>#REF!</v>
      </c>
      <c r="X1053" t="e">
        <f>VLOOKUP(G1053,#REF!,5,0)</f>
        <v>#REF!</v>
      </c>
      <c r="Y1053" t="e">
        <f>VLOOKUP(G1053,#REF!,6,0)</f>
        <v>#REF!</v>
      </c>
      <c r="Z1053">
        <f>SUMPRODUCT((B1053='[2]各校各专业人数 （防止重复'!$D:$D)*(G1053='[2]各校各专业人数 （防止重复'!$G:$G))</f>
        <v>1</v>
      </c>
    </row>
    <row r="1054" ht="31.5" spans="1:26">
      <c r="A1054">
        <f t="shared" si="148"/>
        <v>1049</v>
      </c>
      <c r="B1054" s="317" t="s">
        <v>586</v>
      </c>
      <c r="C1054" s="300" t="s">
        <v>587</v>
      </c>
      <c r="D1054" s="113" t="s">
        <v>32</v>
      </c>
      <c r="E1054" s="113">
        <v>6</v>
      </c>
      <c r="F1054" s="113" t="s">
        <v>590</v>
      </c>
      <c r="G1054" s="307" t="s">
        <v>370</v>
      </c>
      <c r="H1054" s="308"/>
      <c r="I1054" s="113" t="s">
        <v>45</v>
      </c>
      <c r="J1054" s="190" t="s">
        <v>589</v>
      </c>
      <c r="K1054" s="113" t="s">
        <v>36</v>
      </c>
      <c r="L1054" s="139" t="s">
        <v>239</v>
      </c>
      <c r="M1054" s="113">
        <v>0</v>
      </c>
      <c r="N1054" s="113">
        <v>0</v>
      </c>
      <c r="O1054" s="113">
        <v>0</v>
      </c>
      <c r="P1054" s="113">
        <v>0</v>
      </c>
      <c r="Q1054" s="113">
        <v>0</v>
      </c>
      <c r="R1054" s="113">
        <v>20</v>
      </c>
      <c r="S1054" s="313" t="s">
        <v>155</v>
      </c>
      <c r="T1054" t="str">
        <f t="shared" si="147"/>
        <v>0511</v>
      </c>
      <c r="U1054" t="e">
        <f>IF((G1054=VLOOKUP(T1054,#REF!,2,0)),1,0)</f>
        <v>#REF!</v>
      </c>
      <c r="V1054">
        <f>SUMPRODUCT((B1054=[1]Sheet1!$B:$B)*(G1054=[1]Sheet1!$G:$G))</f>
        <v>0</v>
      </c>
      <c r="W1054" t="e">
        <f>VLOOKUP(G1054,#REF!,4,0)</f>
        <v>#REF!</v>
      </c>
      <c r="X1054" t="e">
        <f>VLOOKUP(G1054,#REF!,5,0)</f>
        <v>#REF!</v>
      </c>
      <c r="Y1054" t="e">
        <f>VLOOKUP(G1054,#REF!,6,0)</f>
        <v>#REF!</v>
      </c>
      <c r="Z1054">
        <f>SUMPRODUCT((B1054='[2]各校各专业人数 （防止重复'!$D:$D)*(G1054='[2]各校各专业人数 （防止重复'!$G:$G))</f>
        <v>0</v>
      </c>
    </row>
    <row r="1055" ht="31.5" spans="1:26">
      <c r="A1055">
        <f t="shared" si="148"/>
        <v>1050</v>
      </c>
      <c r="B1055" s="317" t="s">
        <v>586</v>
      </c>
      <c r="C1055" s="300" t="s">
        <v>587</v>
      </c>
      <c r="D1055" s="113" t="s">
        <v>32</v>
      </c>
      <c r="E1055" s="113">
        <v>7</v>
      </c>
      <c r="F1055" s="113" t="s">
        <v>591</v>
      </c>
      <c r="G1055" s="113" t="s">
        <v>265</v>
      </c>
      <c r="H1055" s="308"/>
      <c r="I1055" s="113" t="s">
        <v>45</v>
      </c>
      <c r="J1055" s="190" t="s">
        <v>589</v>
      </c>
      <c r="K1055" s="113" t="s">
        <v>36</v>
      </c>
      <c r="L1055" s="139" t="s">
        <v>239</v>
      </c>
      <c r="M1055" s="113">
        <v>0</v>
      </c>
      <c r="N1055" s="113">
        <v>0</v>
      </c>
      <c r="O1055" s="113">
        <v>0</v>
      </c>
      <c r="P1055" s="113">
        <v>0</v>
      </c>
      <c r="Q1055" s="113">
        <v>0</v>
      </c>
      <c r="R1055" s="113">
        <v>20</v>
      </c>
      <c r="S1055" s="313" t="s">
        <v>155</v>
      </c>
      <c r="T1055" t="str">
        <f t="shared" si="147"/>
        <v>0605</v>
      </c>
      <c r="U1055" t="e">
        <f>IF((G1055=VLOOKUP(T1055,#REF!,2,0)),1,0)</f>
        <v>#REF!</v>
      </c>
      <c r="V1055">
        <f>SUMPRODUCT((B1055=[1]Sheet1!$B:$B)*(G1055=[1]Sheet1!$G:$G))</f>
        <v>1</v>
      </c>
      <c r="W1055" t="e">
        <f>VLOOKUP(G1055,#REF!,4,0)</f>
        <v>#REF!</v>
      </c>
      <c r="X1055" t="e">
        <f>VLOOKUP(G1055,#REF!,5,0)</f>
        <v>#REF!</v>
      </c>
      <c r="Y1055" t="e">
        <f>VLOOKUP(G1055,#REF!,6,0)</f>
        <v>#REF!</v>
      </c>
      <c r="Z1055">
        <f>SUMPRODUCT((B1055='[2]各校各专业人数 （防止重复'!$D:$D)*(G1055='[2]各校各专业人数 （防止重复'!$G:$G))</f>
        <v>1</v>
      </c>
    </row>
    <row r="1056" ht="31.5" spans="1:26">
      <c r="A1056">
        <f t="shared" si="148"/>
        <v>1051</v>
      </c>
      <c r="B1056" s="317" t="s">
        <v>586</v>
      </c>
      <c r="C1056" s="300" t="s">
        <v>587</v>
      </c>
      <c r="D1056" s="113" t="s">
        <v>32</v>
      </c>
      <c r="E1056" s="113">
        <v>8</v>
      </c>
      <c r="F1056" s="113" t="s">
        <v>170</v>
      </c>
      <c r="G1056" s="307" t="s">
        <v>72</v>
      </c>
      <c r="H1056" s="113"/>
      <c r="I1056" s="113" t="s">
        <v>45</v>
      </c>
      <c r="J1056" s="190" t="s">
        <v>589</v>
      </c>
      <c r="K1056" s="307" t="s">
        <v>36</v>
      </c>
      <c r="L1056" s="139" t="s">
        <v>239</v>
      </c>
      <c r="M1056" s="113">
        <v>0</v>
      </c>
      <c r="N1056" s="113">
        <v>14</v>
      </c>
      <c r="O1056" s="113">
        <v>37</v>
      </c>
      <c r="P1056" s="113">
        <v>51</v>
      </c>
      <c r="Q1056" s="113">
        <v>0</v>
      </c>
      <c r="R1056" s="113">
        <v>20</v>
      </c>
      <c r="S1056" s="313"/>
      <c r="T1056" t="str">
        <f t="shared" si="147"/>
        <v>0127</v>
      </c>
      <c r="U1056" t="e">
        <f>IF((G1056=VLOOKUP(T1056,#REF!,2,0)),1,0)</f>
        <v>#REF!</v>
      </c>
      <c r="V1056">
        <f>SUMPRODUCT((B1056=[1]Sheet1!$B:$B)*(G1056=[1]Sheet1!$G:$G))</f>
        <v>4</v>
      </c>
      <c r="W1056" t="e">
        <f>VLOOKUP(G1056,#REF!,4,0)</f>
        <v>#REF!</v>
      </c>
      <c r="X1056" t="e">
        <f>VLOOKUP(G1056,#REF!,5,0)</f>
        <v>#REF!</v>
      </c>
      <c r="Y1056" t="e">
        <f>VLOOKUP(G1056,#REF!,6,0)</f>
        <v>#REF!</v>
      </c>
      <c r="Z1056">
        <f>SUMPRODUCT((B1056='[2]各校各专业人数 （防止重复'!$D:$D)*(G1056='[2]各校各专业人数 （防止重复'!$G:$G))</f>
        <v>1</v>
      </c>
    </row>
    <row r="1057" ht="31.5" spans="1:26">
      <c r="A1057">
        <f t="shared" ref="A1057:A1066" si="149">ROW()-5</f>
        <v>1052</v>
      </c>
      <c r="B1057" s="317" t="s">
        <v>586</v>
      </c>
      <c r="C1057" s="300" t="s">
        <v>587</v>
      </c>
      <c r="D1057" s="113" t="s">
        <v>32</v>
      </c>
      <c r="E1057" s="113">
        <v>9</v>
      </c>
      <c r="F1057" s="113" t="s">
        <v>289</v>
      </c>
      <c r="G1057" s="307" t="s">
        <v>85</v>
      </c>
      <c r="H1057" s="307"/>
      <c r="I1057" s="113" t="s">
        <v>45</v>
      </c>
      <c r="J1057" s="190" t="s">
        <v>589</v>
      </c>
      <c r="K1057" s="113" t="s">
        <v>36</v>
      </c>
      <c r="L1057" s="139" t="s">
        <v>239</v>
      </c>
      <c r="M1057" s="113">
        <v>0</v>
      </c>
      <c r="N1057" s="113">
        <v>0</v>
      </c>
      <c r="O1057" s="113">
        <v>25</v>
      </c>
      <c r="P1057" s="113">
        <v>25</v>
      </c>
      <c r="Q1057" s="113">
        <v>0</v>
      </c>
      <c r="R1057" s="113">
        <v>20</v>
      </c>
      <c r="S1057" s="313"/>
      <c r="T1057" t="str">
        <f t="shared" si="147"/>
        <v>0439</v>
      </c>
      <c r="U1057" t="e">
        <f>IF((G1057=VLOOKUP(T1057,#REF!,2,0)),1,0)</f>
        <v>#REF!</v>
      </c>
      <c r="V1057">
        <f>SUMPRODUCT((B1057=[1]Sheet1!$B:$B)*(G1057=[1]Sheet1!$G:$G))</f>
        <v>3</v>
      </c>
      <c r="W1057" t="e">
        <f>VLOOKUP(G1057,#REF!,4,0)</f>
        <v>#REF!</v>
      </c>
      <c r="X1057" t="e">
        <f>VLOOKUP(G1057,#REF!,5,0)</f>
        <v>#REF!</v>
      </c>
      <c r="Y1057" t="e">
        <f>VLOOKUP(G1057,#REF!,6,0)</f>
        <v>#REF!</v>
      </c>
      <c r="Z1057">
        <f>SUMPRODUCT((B1057='[2]各校各专业人数 （防止重复'!$D:$D)*(G1057='[2]各校各专业人数 （防止重复'!$G:$G))</f>
        <v>1</v>
      </c>
    </row>
    <row r="1058" ht="31.5" spans="1:26">
      <c r="A1058">
        <f t="shared" si="149"/>
        <v>1053</v>
      </c>
      <c r="B1058" s="317" t="s">
        <v>586</v>
      </c>
      <c r="C1058" s="300" t="s">
        <v>587</v>
      </c>
      <c r="D1058" s="113" t="s">
        <v>32</v>
      </c>
      <c r="E1058" s="113">
        <v>10</v>
      </c>
      <c r="F1058" s="113" t="s">
        <v>230</v>
      </c>
      <c r="G1058" s="113" t="s">
        <v>128</v>
      </c>
      <c r="H1058" s="308"/>
      <c r="I1058" s="113" t="s">
        <v>45</v>
      </c>
      <c r="J1058" s="190" t="s">
        <v>589</v>
      </c>
      <c r="K1058" s="113" t="s">
        <v>36</v>
      </c>
      <c r="L1058" s="139" t="s">
        <v>239</v>
      </c>
      <c r="M1058" s="113">
        <v>0</v>
      </c>
      <c r="N1058" s="113">
        <v>0</v>
      </c>
      <c r="O1058" s="113">
        <v>11</v>
      </c>
      <c r="P1058" s="113">
        <v>11</v>
      </c>
      <c r="Q1058" s="113">
        <v>0</v>
      </c>
      <c r="R1058" s="113">
        <v>20</v>
      </c>
      <c r="S1058" s="313"/>
      <c r="T1058" t="str">
        <f t="shared" si="147"/>
        <v>0519</v>
      </c>
      <c r="U1058" t="e">
        <f>IF((G1058=VLOOKUP(T1058,#REF!,2,0)),1,0)</f>
        <v>#REF!</v>
      </c>
      <c r="V1058">
        <f>SUMPRODUCT((B1058=[1]Sheet1!$B:$B)*(G1058=[1]Sheet1!$G:$G))</f>
        <v>3</v>
      </c>
      <c r="W1058" t="e">
        <f>VLOOKUP(G1058,#REF!,4,0)</f>
        <v>#REF!</v>
      </c>
      <c r="X1058" t="e">
        <f>VLOOKUP(G1058,#REF!,5,0)</f>
        <v>#REF!</v>
      </c>
      <c r="Y1058" t="e">
        <f>VLOOKUP(G1058,#REF!,6,0)</f>
        <v>#REF!</v>
      </c>
      <c r="Z1058">
        <f>SUMPRODUCT((B1058='[2]各校各专业人数 （防止重复'!$D:$D)*(G1058='[2]各校各专业人数 （防止重复'!$G:$G))</f>
        <v>1</v>
      </c>
    </row>
    <row r="1059" ht="28.5" spans="1:26">
      <c r="A1059">
        <f t="shared" si="149"/>
        <v>1054</v>
      </c>
      <c r="B1059" s="317" t="s">
        <v>586</v>
      </c>
      <c r="C1059" s="300" t="s">
        <v>587</v>
      </c>
      <c r="D1059" s="113" t="s">
        <v>32</v>
      </c>
      <c r="E1059" s="113">
        <v>11</v>
      </c>
      <c r="F1059" s="113" t="s">
        <v>171</v>
      </c>
      <c r="G1059" s="307" t="s">
        <v>168</v>
      </c>
      <c r="H1059" s="307"/>
      <c r="I1059" s="307" t="s">
        <v>45</v>
      </c>
      <c r="J1059" s="113">
        <v>2</v>
      </c>
      <c r="K1059" s="190" t="s">
        <v>36</v>
      </c>
      <c r="L1059" s="91" t="s">
        <v>46</v>
      </c>
      <c r="M1059" s="113">
        <v>0</v>
      </c>
      <c r="N1059" s="113">
        <v>0</v>
      </c>
      <c r="O1059" s="113">
        <v>0</v>
      </c>
      <c r="P1059" s="113">
        <v>0</v>
      </c>
      <c r="Q1059" s="113">
        <v>0</v>
      </c>
      <c r="R1059" s="113">
        <v>20</v>
      </c>
      <c r="S1059" s="313" t="s">
        <v>592</v>
      </c>
      <c r="T1059" t="str">
        <f t="shared" si="147"/>
        <v>0117</v>
      </c>
      <c r="U1059" t="e">
        <f>IF((G1059=VLOOKUP(T1059,#REF!,2,0)),1,0)</f>
        <v>#REF!</v>
      </c>
      <c r="V1059">
        <f>SUMPRODUCT((B1059=[1]Sheet1!$B:$B)*(G1059=[1]Sheet1!$G:$G))</f>
        <v>0</v>
      </c>
      <c r="W1059" t="e">
        <f>VLOOKUP(G1059,#REF!,4,0)</f>
        <v>#REF!</v>
      </c>
      <c r="X1059" t="e">
        <f>VLOOKUP(G1059,#REF!,5,0)</f>
        <v>#REF!</v>
      </c>
      <c r="Y1059" t="e">
        <f>VLOOKUP(G1059,#REF!,6,0)</f>
        <v>#REF!</v>
      </c>
      <c r="Z1059">
        <f>SUMPRODUCT((B1059='[2]各校各专业人数 （防止重复'!$D:$D)*(G1059='[2]各校各专业人数 （防止重复'!$G:$G))</f>
        <v>1</v>
      </c>
    </row>
    <row r="1060" ht="28.5" spans="1:26">
      <c r="A1060">
        <f t="shared" si="149"/>
        <v>1055</v>
      </c>
      <c r="B1060" s="317" t="s">
        <v>586</v>
      </c>
      <c r="C1060" s="300" t="s">
        <v>587</v>
      </c>
      <c r="D1060" s="113" t="s">
        <v>32</v>
      </c>
      <c r="E1060" s="113">
        <v>12</v>
      </c>
      <c r="F1060" s="113" t="s">
        <v>139</v>
      </c>
      <c r="G1060" s="307" t="s">
        <v>140</v>
      </c>
      <c r="H1060" s="307"/>
      <c r="I1060" s="307" t="s">
        <v>45</v>
      </c>
      <c r="J1060" s="113">
        <v>2</v>
      </c>
      <c r="K1060" s="190" t="s">
        <v>36</v>
      </c>
      <c r="L1060" s="91" t="s">
        <v>46</v>
      </c>
      <c r="M1060" s="113">
        <v>0</v>
      </c>
      <c r="N1060" s="113">
        <v>0</v>
      </c>
      <c r="O1060" s="113">
        <v>0</v>
      </c>
      <c r="P1060" s="113">
        <v>0</v>
      </c>
      <c r="Q1060" s="113">
        <v>0</v>
      </c>
      <c r="R1060" s="113">
        <v>30</v>
      </c>
      <c r="S1060" s="313" t="s">
        <v>592</v>
      </c>
      <c r="T1060" t="str">
        <f t="shared" si="147"/>
        <v>0208</v>
      </c>
      <c r="U1060" t="e">
        <f>IF((G1060=VLOOKUP(T1060,#REF!,2,0)),1,0)</f>
        <v>#REF!</v>
      </c>
      <c r="V1060">
        <f>SUMPRODUCT((B1060=[1]Sheet1!$B:$B)*(G1060=[1]Sheet1!$G:$G))</f>
        <v>2</v>
      </c>
      <c r="W1060" t="e">
        <f>VLOOKUP(G1060,#REF!,4,0)</f>
        <v>#REF!</v>
      </c>
      <c r="X1060" t="e">
        <f>VLOOKUP(G1060,#REF!,5,0)</f>
        <v>#REF!</v>
      </c>
      <c r="Y1060" t="e">
        <f>VLOOKUP(G1060,#REF!,6,0)</f>
        <v>#REF!</v>
      </c>
      <c r="Z1060">
        <f>SUMPRODUCT((B1060='[2]各校各专业人数 （防止重复'!$D:$D)*(G1060='[2]各校各专业人数 （防止重复'!$G:$G))</f>
        <v>0</v>
      </c>
    </row>
    <row r="1061" ht="28.5" spans="1:26">
      <c r="A1061">
        <f t="shared" si="149"/>
        <v>1056</v>
      </c>
      <c r="B1061" s="317" t="s">
        <v>586</v>
      </c>
      <c r="C1061" s="300" t="s">
        <v>587</v>
      </c>
      <c r="D1061" s="113" t="s">
        <v>32</v>
      </c>
      <c r="E1061" s="113">
        <v>13</v>
      </c>
      <c r="F1061" s="307" t="s">
        <v>52</v>
      </c>
      <c r="G1061" s="307" t="s">
        <v>41</v>
      </c>
      <c r="H1061" s="307"/>
      <c r="I1061" s="307" t="s">
        <v>45</v>
      </c>
      <c r="J1061" s="113">
        <v>2</v>
      </c>
      <c r="K1061" s="190" t="s">
        <v>36</v>
      </c>
      <c r="L1061" s="91" t="s">
        <v>46</v>
      </c>
      <c r="M1061" s="113">
        <v>0</v>
      </c>
      <c r="N1061" s="113">
        <v>0</v>
      </c>
      <c r="O1061" s="113">
        <v>0</v>
      </c>
      <c r="P1061" s="113">
        <v>0</v>
      </c>
      <c r="Q1061" s="113">
        <v>0</v>
      </c>
      <c r="R1061" s="113">
        <v>30</v>
      </c>
      <c r="S1061" s="313" t="s">
        <v>592</v>
      </c>
      <c r="T1061" t="str">
        <f t="shared" si="147"/>
        <v>0318</v>
      </c>
      <c r="U1061" t="e">
        <f>IF((G1061=VLOOKUP(T1061,#REF!,2,0)),1,0)</f>
        <v>#REF!</v>
      </c>
      <c r="V1061">
        <f>SUMPRODUCT((B1061=[1]Sheet1!$B:$B)*(G1061=[1]Sheet1!$G:$G))</f>
        <v>0</v>
      </c>
      <c r="W1061" t="e">
        <f>VLOOKUP(G1061,#REF!,4,0)</f>
        <v>#REF!</v>
      </c>
      <c r="X1061" t="e">
        <f>VLOOKUP(G1061,#REF!,5,0)</f>
        <v>#REF!</v>
      </c>
      <c r="Y1061" t="e">
        <f>VLOOKUP(G1061,#REF!,6,0)</f>
        <v>#REF!</v>
      </c>
      <c r="Z1061">
        <f>SUMPRODUCT((B1061='[2]各校各专业人数 （防止重复'!$D:$D)*(G1061='[2]各校各专业人数 （防止重复'!$G:$G))</f>
        <v>0</v>
      </c>
    </row>
    <row r="1062" ht="28.5" spans="1:26">
      <c r="A1062">
        <f t="shared" si="149"/>
        <v>1057</v>
      </c>
      <c r="B1062" s="317" t="s">
        <v>586</v>
      </c>
      <c r="C1062" s="300" t="s">
        <v>587</v>
      </c>
      <c r="D1062" s="113" t="s">
        <v>32</v>
      </c>
      <c r="E1062" s="113">
        <v>14</v>
      </c>
      <c r="F1062" s="307" t="s">
        <v>50</v>
      </c>
      <c r="G1062" s="307" t="s">
        <v>51</v>
      </c>
      <c r="H1062" s="307"/>
      <c r="I1062" s="307" t="s">
        <v>45</v>
      </c>
      <c r="J1062" s="113">
        <v>2</v>
      </c>
      <c r="K1062" s="190" t="s">
        <v>36</v>
      </c>
      <c r="L1062" s="91" t="s">
        <v>46</v>
      </c>
      <c r="M1062" s="113">
        <v>0</v>
      </c>
      <c r="N1062" s="113">
        <v>0</v>
      </c>
      <c r="O1062" s="113">
        <v>0</v>
      </c>
      <c r="P1062" s="113">
        <v>0</v>
      </c>
      <c r="Q1062" s="113">
        <v>0</v>
      </c>
      <c r="R1062" s="113">
        <v>30</v>
      </c>
      <c r="S1062" s="313" t="s">
        <v>592</v>
      </c>
      <c r="T1062" t="str">
        <f t="shared" si="147"/>
        <v>0313</v>
      </c>
      <c r="U1062" t="e">
        <f>IF((G1062=VLOOKUP(T1062,#REF!,2,0)),1,0)</f>
        <v>#REF!</v>
      </c>
      <c r="V1062">
        <f>SUMPRODUCT((B1062=[1]Sheet1!$B:$B)*(G1062=[1]Sheet1!$G:$G))</f>
        <v>0</v>
      </c>
      <c r="W1062" t="e">
        <f>VLOOKUP(G1062,#REF!,4,0)</f>
        <v>#REF!</v>
      </c>
      <c r="X1062" t="e">
        <f>VLOOKUP(G1062,#REF!,5,0)</f>
        <v>#REF!</v>
      </c>
      <c r="Y1062" t="e">
        <f>VLOOKUP(G1062,#REF!,6,0)</f>
        <v>#REF!</v>
      </c>
      <c r="Z1062">
        <f>SUMPRODUCT((B1062='[2]各校各专业人数 （防止重复'!$D:$D)*(G1062='[2]各校各专业人数 （防止重复'!$G:$G))</f>
        <v>0</v>
      </c>
    </row>
    <row r="1063" ht="24" spans="1:26">
      <c r="A1063">
        <f t="shared" si="149"/>
        <v>1058</v>
      </c>
      <c r="B1063" s="317" t="s">
        <v>586</v>
      </c>
      <c r="C1063" s="300" t="s">
        <v>587</v>
      </c>
      <c r="D1063" s="113" t="s">
        <v>32</v>
      </c>
      <c r="E1063" s="113">
        <v>15</v>
      </c>
      <c r="F1063" s="113" t="s">
        <v>43</v>
      </c>
      <c r="G1063" s="307" t="s">
        <v>44</v>
      </c>
      <c r="H1063" s="307"/>
      <c r="I1063" s="307" t="s">
        <v>45</v>
      </c>
      <c r="J1063" s="113">
        <v>2</v>
      </c>
      <c r="K1063" s="190" t="s">
        <v>36</v>
      </c>
      <c r="L1063" s="91" t="s">
        <v>46</v>
      </c>
      <c r="M1063" s="113">
        <v>0</v>
      </c>
      <c r="N1063" s="113">
        <v>25</v>
      </c>
      <c r="O1063" s="113">
        <v>0</v>
      </c>
      <c r="P1063" s="113">
        <v>25</v>
      </c>
      <c r="Q1063" s="113">
        <v>25</v>
      </c>
      <c r="R1063" s="113">
        <v>25</v>
      </c>
      <c r="S1063" s="314" t="s">
        <v>593</v>
      </c>
      <c r="T1063" t="str">
        <f t="shared" si="147"/>
        <v>0106</v>
      </c>
      <c r="U1063" t="e">
        <f>IF((G1063=VLOOKUP(T1063,#REF!,2,0)),1,0)</f>
        <v>#REF!</v>
      </c>
      <c r="V1063">
        <f>SUMPRODUCT((B1063=[1]Sheet1!$B:$B)*(G1063=[1]Sheet1!$G:$G))</f>
        <v>2</v>
      </c>
      <c r="W1063" t="e">
        <f>VLOOKUP(G1063,#REF!,4,0)</f>
        <v>#REF!</v>
      </c>
      <c r="X1063" t="e">
        <f>VLOOKUP(G1063,#REF!,5,0)</f>
        <v>#REF!</v>
      </c>
      <c r="Y1063" t="e">
        <f>VLOOKUP(G1063,#REF!,6,0)</f>
        <v>#REF!</v>
      </c>
      <c r="Z1063">
        <f>SUMPRODUCT((B1063='[2]各校各专业人数 （防止重复'!$D:$D)*(G1063='[2]各校各专业人数 （防止重复'!$G:$G))</f>
        <v>1</v>
      </c>
    </row>
    <row r="1064" ht="28.5" spans="1:26">
      <c r="A1064">
        <f t="shared" si="149"/>
        <v>1059</v>
      </c>
      <c r="B1064" s="317" t="s">
        <v>586</v>
      </c>
      <c r="C1064" s="300" t="s">
        <v>587</v>
      </c>
      <c r="D1064" s="113" t="s">
        <v>32</v>
      </c>
      <c r="E1064" s="113">
        <v>16</v>
      </c>
      <c r="F1064" s="113" t="s">
        <v>469</v>
      </c>
      <c r="G1064" s="307" t="s">
        <v>447</v>
      </c>
      <c r="H1064" s="307"/>
      <c r="I1064" s="307" t="s">
        <v>45</v>
      </c>
      <c r="J1064" s="113">
        <v>2</v>
      </c>
      <c r="K1064" s="190" t="s">
        <v>36</v>
      </c>
      <c r="L1064" s="91" t="s">
        <v>46</v>
      </c>
      <c r="M1064" s="113">
        <v>0</v>
      </c>
      <c r="N1064" s="113">
        <v>15</v>
      </c>
      <c r="O1064" s="113">
        <v>40</v>
      </c>
      <c r="P1064" s="113">
        <v>55</v>
      </c>
      <c r="Q1064" s="113">
        <v>15</v>
      </c>
      <c r="R1064" s="113">
        <v>50</v>
      </c>
      <c r="S1064" s="314" t="s">
        <v>593</v>
      </c>
      <c r="T1064" t="str">
        <f t="shared" si="147"/>
        <v>0108</v>
      </c>
      <c r="U1064" t="e">
        <f>IF((G1064=VLOOKUP(T1064,#REF!,2,0)),1,0)</f>
        <v>#REF!</v>
      </c>
      <c r="V1064">
        <f>SUMPRODUCT((B1064=[1]Sheet1!$B:$B)*(G1064=[1]Sheet1!$G:$G))</f>
        <v>1</v>
      </c>
      <c r="W1064" t="e">
        <f>VLOOKUP(G1064,#REF!,4,0)</f>
        <v>#REF!</v>
      </c>
      <c r="X1064" t="e">
        <f>VLOOKUP(G1064,#REF!,5,0)</f>
        <v>#REF!</v>
      </c>
      <c r="Y1064" t="e">
        <f>VLOOKUP(G1064,#REF!,6,0)</f>
        <v>#REF!</v>
      </c>
      <c r="Z1064">
        <f>SUMPRODUCT((B1064='[2]各校各专业人数 （防止重复'!$D:$D)*(G1064='[2]各校各专业人数 （防止重复'!$G:$G))</f>
        <v>1</v>
      </c>
    </row>
    <row r="1065" ht="24" spans="1:26">
      <c r="A1065">
        <f t="shared" si="149"/>
        <v>1060</v>
      </c>
      <c r="B1065" s="317" t="s">
        <v>586</v>
      </c>
      <c r="C1065" s="300" t="s">
        <v>587</v>
      </c>
      <c r="D1065" s="113" t="s">
        <v>32</v>
      </c>
      <c r="E1065" s="113">
        <v>17</v>
      </c>
      <c r="F1065" s="113" t="s">
        <v>170</v>
      </c>
      <c r="G1065" s="307" t="s">
        <v>72</v>
      </c>
      <c r="H1065" s="307"/>
      <c r="I1065" s="307" t="s">
        <v>45</v>
      </c>
      <c r="J1065" s="113">
        <v>2</v>
      </c>
      <c r="K1065" s="190" t="s">
        <v>36</v>
      </c>
      <c r="L1065" s="91" t="s">
        <v>46</v>
      </c>
      <c r="M1065" s="113">
        <v>0</v>
      </c>
      <c r="N1065" s="113">
        <v>69</v>
      </c>
      <c r="O1065" s="113">
        <v>88</v>
      </c>
      <c r="P1065" s="113">
        <v>157</v>
      </c>
      <c r="Q1065" s="113">
        <v>69</v>
      </c>
      <c r="R1065" s="113">
        <v>100</v>
      </c>
      <c r="S1065" s="314" t="s">
        <v>593</v>
      </c>
      <c r="T1065" t="str">
        <f t="shared" si="147"/>
        <v>0127</v>
      </c>
      <c r="U1065" t="e">
        <f>IF((G1065=VLOOKUP(T1065,#REF!,2,0)),1,0)</f>
        <v>#REF!</v>
      </c>
      <c r="V1065">
        <f>SUMPRODUCT((B1065=[1]Sheet1!$B:$B)*(G1065=[1]Sheet1!$G:$G))</f>
        <v>4</v>
      </c>
      <c r="W1065" t="e">
        <f>VLOOKUP(G1065,#REF!,4,0)</f>
        <v>#REF!</v>
      </c>
      <c r="X1065" t="e">
        <f>VLOOKUP(G1065,#REF!,5,0)</f>
        <v>#REF!</v>
      </c>
      <c r="Y1065" t="e">
        <f>VLOOKUP(G1065,#REF!,6,0)</f>
        <v>#REF!</v>
      </c>
      <c r="Z1065">
        <f>SUMPRODUCT((B1065='[2]各校各专业人数 （防止重复'!$D:$D)*(G1065='[2]各校各专业人数 （防止重复'!$G:$G))</f>
        <v>1</v>
      </c>
    </row>
    <row r="1066" ht="24" spans="1:26">
      <c r="A1066">
        <f t="shared" si="149"/>
        <v>1061</v>
      </c>
      <c r="B1066" s="317" t="s">
        <v>586</v>
      </c>
      <c r="C1066" s="300" t="s">
        <v>587</v>
      </c>
      <c r="D1066" s="113" t="s">
        <v>32</v>
      </c>
      <c r="E1066" s="113">
        <v>18</v>
      </c>
      <c r="F1066" s="113" t="s">
        <v>594</v>
      </c>
      <c r="G1066" s="307" t="s">
        <v>200</v>
      </c>
      <c r="H1066" s="307"/>
      <c r="I1066" s="307" t="s">
        <v>45</v>
      </c>
      <c r="J1066" s="113">
        <v>2</v>
      </c>
      <c r="K1066" s="190" t="s">
        <v>36</v>
      </c>
      <c r="L1066" s="91" t="s">
        <v>46</v>
      </c>
      <c r="M1066" s="113">
        <v>0</v>
      </c>
      <c r="N1066" s="113">
        <v>18</v>
      </c>
      <c r="O1066" s="113">
        <v>53</v>
      </c>
      <c r="P1066" s="113">
        <v>71</v>
      </c>
      <c r="Q1066" s="113">
        <v>18</v>
      </c>
      <c r="R1066" s="113">
        <v>60</v>
      </c>
      <c r="S1066" s="314" t="s">
        <v>593</v>
      </c>
      <c r="T1066" t="str">
        <f t="shared" si="147"/>
        <v>0132</v>
      </c>
      <c r="U1066" t="e">
        <f>IF((G1066=VLOOKUP(T1066,#REF!,2,0)),1,0)</f>
        <v>#REF!</v>
      </c>
      <c r="V1066">
        <f>SUMPRODUCT((B1066=[1]Sheet1!$B:$B)*(G1066=[1]Sheet1!$G:$G))</f>
        <v>2</v>
      </c>
      <c r="W1066" t="e">
        <f>VLOOKUP(G1066,#REF!,4,0)</f>
        <v>#REF!</v>
      </c>
      <c r="X1066" t="e">
        <f>VLOOKUP(G1066,#REF!,5,0)</f>
        <v>#REF!</v>
      </c>
      <c r="Y1066" t="e">
        <f>VLOOKUP(G1066,#REF!,6,0)</f>
        <v>#REF!</v>
      </c>
      <c r="Z1066">
        <f>SUMPRODUCT((B1066='[2]各校各专业人数 （防止重复'!$D:$D)*(G1066='[2]各校各专业人数 （防止重复'!$G:$G))</f>
        <v>1</v>
      </c>
    </row>
    <row r="1067" ht="24" spans="1:26">
      <c r="A1067">
        <f t="shared" ref="A1067:A1076" si="150">ROW()-5</f>
        <v>1062</v>
      </c>
      <c r="B1067" s="317" t="s">
        <v>586</v>
      </c>
      <c r="C1067" s="300" t="s">
        <v>587</v>
      </c>
      <c r="D1067" s="113" t="s">
        <v>32</v>
      </c>
      <c r="E1067" s="113">
        <v>19</v>
      </c>
      <c r="F1067" s="307" t="s">
        <v>122</v>
      </c>
      <c r="G1067" s="307" t="s">
        <v>75</v>
      </c>
      <c r="H1067" s="307"/>
      <c r="I1067" s="307" t="s">
        <v>45</v>
      </c>
      <c r="J1067" s="113">
        <v>2</v>
      </c>
      <c r="K1067" s="190" t="s">
        <v>36</v>
      </c>
      <c r="L1067" s="91" t="s">
        <v>46</v>
      </c>
      <c r="M1067" s="113">
        <v>0</v>
      </c>
      <c r="N1067" s="113">
        <v>17</v>
      </c>
      <c r="O1067" s="113">
        <v>30</v>
      </c>
      <c r="P1067" s="113">
        <v>47</v>
      </c>
      <c r="Q1067" s="113">
        <v>17</v>
      </c>
      <c r="R1067" s="113">
        <v>30</v>
      </c>
      <c r="S1067" s="314" t="s">
        <v>593</v>
      </c>
      <c r="T1067" t="str">
        <f t="shared" si="147"/>
        <v>0301</v>
      </c>
      <c r="U1067" t="e">
        <f>IF((G1067=VLOOKUP(T1067,#REF!,2,0)),1,0)</f>
        <v>#REF!</v>
      </c>
      <c r="V1067">
        <f>SUMPRODUCT((B1067=[1]Sheet1!$B:$B)*(G1067=[1]Sheet1!$G:$G))</f>
        <v>2</v>
      </c>
      <c r="W1067" t="e">
        <f>VLOOKUP(G1067,#REF!,4,0)</f>
        <v>#REF!</v>
      </c>
      <c r="X1067" t="e">
        <f>VLOOKUP(G1067,#REF!,5,0)</f>
        <v>#REF!</v>
      </c>
      <c r="Y1067" t="e">
        <f>VLOOKUP(G1067,#REF!,6,0)</f>
        <v>#REF!</v>
      </c>
      <c r="Z1067">
        <f>SUMPRODUCT((B1067='[2]各校各专业人数 （防止重复'!$D:$D)*(G1067='[2]各校各专业人数 （防止重复'!$G:$G))</f>
        <v>1</v>
      </c>
    </row>
    <row r="1068" ht="24" spans="1:26">
      <c r="A1068">
        <f t="shared" si="150"/>
        <v>1063</v>
      </c>
      <c r="B1068" s="317" t="s">
        <v>586</v>
      </c>
      <c r="C1068" s="300" t="s">
        <v>587</v>
      </c>
      <c r="D1068" s="113" t="s">
        <v>32</v>
      </c>
      <c r="E1068" s="113">
        <v>20</v>
      </c>
      <c r="F1068" s="113" t="s">
        <v>55</v>
      </c>
      <c r="G1068" s="307" t="s">
        <v>56</v>
      </c>
      <c r="H1068" s="307"/>
      <c r="I1068" s="307" t="s">
        <v>45</v>
      </c>
      <c r="J1068" s="113">
        <v>2</v>
      </c>
      <c r="K1068" s="190" t="s">
        <v>36</v>
      </c>
      <c r="L1068" s="91" t="s">
        <v>46</v>
      </c>
      <c r="M1068" s="113">
        <v>0</v>
      </c>
      <c r="N1068" s="113">
        <v>19</v>
      </c>
      <c r="O1068" s="113">
        <v>0</v>
      </c>
      <c r="P1068" s="113">
        <v>19</v>
      </c>
      <c r="Q1068" s="113">
        <v>19</v>
      </c>
      <c r="R1068" s="113">
        <v>25</v>
      </c>
      <c r="S1068" s="314" t="s">
        <v>593</v>
      </c>
      <c r="T1068" t="str">
        <f t="shared" si="147"/>
        <v>0403</v>
      </c>
      <c r="U1068" t="e">
        <f>IF((G1068=VLOOKUP(T1068,#REF!,2,0)),1,0)</f>
        <v>#REF!</v>
      </c>
      <c r="V1068">
        <f>SUMPRODUCT((B1068=[1]Sheet1!$B:$B)*(G1068=[1]Sheet1!$G:$G))</f>
        <v>1</v>
      </c>
      <c r="W1068" t="e">
        <f>VLOOKUP(G1068,#REF!,4,0)</f>
        <v>#REF!</v>
      </c>
      <c r="X1068" t="e">
        <f>VLOOKUP(G1068,#REF!,5,0)</f>
        <v>#REF!</v>
      </c>
      <c r="Y1068" t="e">
        <f>VLOOKUP(G1068,#REF!,6,0)</f>
        <v>#REF!</v>
      </c>
      <c r="Z1068">
        <f>SUMPRODUCT((B1068='[2]各校各专业人数 （防止重复'!$D:$D)*(G1068='[2]各校各专业人数 （防止重复'!$G:$G))</f>
        <v>1</v>
      </c>
    </row>
    <row r="1069" ht="24" spans="1:26">
      <c r="A1069">
        <f t="shared" si="150"/>
        <v>1064</v>
      </c>
      <c r="B1069" s="317" t="s">
        <v>586</v>
      </c>
      <c r="C1069" s="300" t="s">
        <v>587</v>
      </c>
      <c r="D1069" s="113" t="s">
        <v>32</v>
      </c>
      <c r="E1069" s="113">
        <v>21</v>
      </c>
      <c r="F1069" s="113" t="s">
        <v>124</v>
      </c>
      <c r="G1069" s="307" t="s">
        <v>83</v>
      </c>
      <c r="H1069" s="307"/>
      <c r="I1069" s="307" t="s">
        <v>45</v>
      </c>
      <c r="J1069" s="113">
        <v>2</v>
      </c>
      <c r="K1069" s="190" t="s">
        <v>36</v>
      </c>
      <c r="L1069" s="91" t="s">
        <v>46</v>
      </c>
      <c r="M1069" s="113">
        <v>0</v>
      </c>
      <c r="N1069" s="113">
        <v>20</v>
      </c>
      <c r="O1069" s="113">
        <v>50</v>
      </c>
      <c r="P1069" s="113">
        <v>70</v>
      </c>
      <c r="Q1069" s="113">
        <v>20</v>
      </c>
      <c r="R1069" s="113">
        <v>60</v>
      </c>
      <c r="S1069" s="314" t="s">
        <v>593</v>
      </c>
      <c r="T1069" t="str">
        <f t="shared" si="147"/>
        <v>0435</v>
      </c>
      <c r="U1069" t="e">
        <f>IF((G1069=VLOOKUP(T1069,#REF!,2,0)),1,0)</f>
        <v>#REF!</v>
      </c>
      <c r="V1069">
        <f>SUMPRODUCT((B1069=[1]Sheet1!$B:$B)*(G1069=[1]Sheet1!$G:$G))</f>
        <v>2</v>
      </c>
      <c r="W1069" t="e">
        <f>VLOOKUP(G1069,#REF!,4,0)</f>
        <v>#REF!</v>
      </c>
      <c r="X1069" t="e">
        <f>VLOOKUP(G1069,#REF!,5,0)</f>
        <v>#REF!</v>
      </c>
      <c r="Y1069" t="e">
        <f>VLOOKUP(G1069,#REF!,6,0)</f>
        <v>#REF!</v>
      </c>
      <c r="Z1069">
        <f>SUMPRODUCT((B1069='[2]各校各专业人数 （防止重复'!$D:$D)*(G1069='[2]各校各专业人数 （防止重复'!$G:$G))</f>
        <v>1</v>
      </c>
    </row>
    <row r="1070" ht="24" spans="1:26">
      <c r="A1070">
        <f t="shared" si="150"/>
        <v>1065</v>
      </c>
      <c r="B1070" s="317" t="s">
        <v>586</v>
      </c>
      <c r="C1070" s="300" t="s">
        <v>587</v>
      </c>
      <c r="D1070" s="113" t="s">
        <v>32</v>
      </c>
      <c r="E1070" s="113">
        <v>22</v>
      </c>
      <c r="F1070" s="113" t="s">
        <v>477</v>
      </c>
      <c r="G1070" s="307" t="s">
        <v>459</v>
      </c>
      <c r="H1070" s="307"/>
      <c r="I1070" s="307" t="s">
        <v>45</v>
      </c>
      <c r="J1070" s="113">
        <v>2</v>
      </c>
      <c r="K1070" s="190" t="s">
        <v>36</v>
      </c>
      <c r="L1070" s="91" t="s">
        <v>46</v>
      </c>
      <c r="M1070" s="113">
        <v>0</v>
      </c>
      <c r="N1070" s="113">
        <v>6</v>
      </c>
      <c r="O1070" s="113">
        <v>29</v>
      </c>
      <c r="P1070" s="113">
        <v>35</v>
      </c>
      <c r="Q1070" s="113">
        <v>6</v>
      </c>
      <c r="R1070" s="113">
        <v>20</v>
      </c>
      <c r="S1070" s="314" t="s">
        <v>593</v>
      </c>
      <c r="T1070" t="str">
        <f t="shared" si="147"/>
        <v>0436</v>
      </c>
      <c r="U1070" t="e">
        <f>IF((G1070=VLOOKUP(T1070,#REF!,2,0)),1,0)</f>
        <v>#REF!</v>
      </c>
      <c r="V1070">
        <f>SUMPRODUCT((B1070=[1]Sheet1!$B:$B)*(G1070=[1]Sheet1!$G:$G))</f>
        <v>2</v>
      </c>
      <c r="W1070" t="e">
        <f>VLOOKUP(G1070,#REF!,4,0)</f>
        <v>#REF!</v>
      </c>
      <c r="X1070" t="e">
        <f>VLOOKUP(G1070,#REF!,5,0)</f>
        <v>#REF!</v>
      </c>
      <c r="Y1070" t="e">
        <f>VLOOKUP(G1070,#REF!,6,0)</f>
        <v>#REF!</v>
      </c>
      <c r="Z1070">
        <f>SUMPRODUCT((B1070='[2]各校各专业人数 （防止重复'!$D:$D)*(G1070='[2]各校各专业人数 （防止重复'!$G:$G))</f>
        <v>1</v>
      </c>
    </row>
    <row r="1071" ht="24" spans="1:26">
      <c r="A1071">
        <f t="shared" si="150"/>
        <v>1066</v>
      </c>
      <c r="B1071" s="317" t="s">
        <v>586</v>
      </c>
      <c r="C1071" s="300" t="s">
        <v>587</v>
      </c>
      <c r="D1071" s="113" t="s">
        <v>32</v>
      </c>
      <c r="E1071" s="113">
        <v>23</v>
      </c>
      <c r="F1071" s="113" t="s">
        <v>210</v>
      </c>
      <c r="G1071" s="113" t="s">
        <v>211</v>
      </c>
      <c r="H1071" s="307"/>
      <c r="I1071" s="307" t="s">
        <v>45</v>
      </c>
      <c r="J1071" s="113">
        <v>2</v>
      </c>
      <c r="K1071" s="190" t="s">
        <v>36</v>
      </c>
      <c r="L1071" s="91" t="s">
        <v>46</v>
      </c>
      <c r="M1071" s="113">
        <v>0</v>
      </c>
      <c r="N1071" s="113">
        <v>20</v>
      </c>
      <c r="O1071" s="113">
        <v>5</v>
      </c>
      <c r="P1071" s="113">
        <v>25</v>
      </c>
      <c r="Q1071" s="113">
        <v>20</v>
      </c>
      <c r="R1071" s="113">
        <v>50</v>
      </c>
      <c r="S1071" s="314" t="s">
        <v>593</v>
      </c>
      <c r="T1071" t="str">
        <f t="shared" si="147"/>
        <v>0604</v>
      </c>
      <c r="U1071" t="e">
        <f>IF((G1071=VLOOKUP(T1071,#REF!,2,0)),1,0)</f>
        <v>#REF!</v>
      </c>
      <c r="V1071">
        <f>SUMPRODUCT((B1071=[1]Sheet1!$B:$B)*(G1071=[1]Sheet1!$G:$G))</f>
        <v>2</v>
      </c>
      <c r="W1071" t="e">
        <f>VLOOKUP(G1071,#REF!,4,0)</f>
        <v>#REF!</v>
      </c>
      <c r="X1071" t="e">
        <f>VLOOKUP(G1071,#REF!,5,0)</f>
        <v>#REF!</v>
      </c>
      <c r="Y1071" t="e">
        <f>VLOOKUP(G1071,#REF!,6,0)</f>
        <v>#REF!</v>
      </c>
      <c r="Z1071">
        <f>SUMPRODUCT((B1071='[2]各校各专业人数 （防止重复'!$D:$D)*(G1071='[2]各校各专业人数 （防止重复'!$G:$G))</f>
        <v>1</v>
      </c>
    </row>
    <row r="1072" ht="24" spans="1:26">
      <c r="A1072">
        <f t="shared" si="150"/>
        <v>1067</v>
      </c>
      <c r="B1072" s="317" t="s">
        <v>586</v>
      </c>
      <c r="C1072" s="300" t="s">
        <v>587</v>
      </c>
      <c r="D1072" s="113" t="s">
        <v>32</v>
      </c>
      <c r="E1072" s="113">
        <v>24</v>
      </c>
      <c r="F1072" s="113" t="s">
        <v>483</v>
      </c>
      <c r="G1072" s="113" t="s">
        <v>468</v>
      </c>
      <c r="H1072" s="307"/>
      <c r="I1072" s="307" t="s">
        <v>45</v>
      </c>
      <c r="J1072" s="113">
        <v>2</v>
      </c>
      <c r="K1072" s="190" t="s">
        <v>36</v>
      </c>
      <c r="L1072" s="91" t="s">
        <v>46</v>
      </c>
      <c r="M1072" s="113">
        <v>0</v>
      </c>
      <c r="N1072" s="113">
        <v>8</v>
      </c>
      <c r="O1072" s="113">
        <v>14</v>
      </c>
      <c r="P1072" s="113">
        <v>22</v>
      </c>
      <c r="Q1072" s="113">
        <v>8</v>
      </c>
      <c r="R1072" s="113">
        <v>30</v>
      </c>
      <c r="S1072" s="314" t="s">
        <v>593</v>
      </c>
      <c r="T1072" t="str">
        <f t="shared" si="147"/>
        <v>1106</v>
      </c>
      <c r="U1072" t="e">
        <f>IF((G1072=VLOOKUP(T1072,#REF!,2,0)),1,0)</f>
        <v>#REF!</v>
      </c>
      <c r="V1072">
        <f>SUMPRODUCT((B1072=[1]Sheet1!$B:$B)*(G1072=[1]Sheet1!$G:$G))</f>
        <v>2</v>
      </c>
      <c r="W1072" t="e">
        <f>VLOOKUP(G1072,#REF!,4,0)</f>
        <v>#REF!</v>
      </c>
      <c r="X1072" t="e">
        <f>VLOOKUP(G1072,#REF!,5,0)</f>
        <v>#REF!</v>
      </c>
      <c r="Y1072" t="e">
        <f>VLOOKUP(G1072,#REF!,6,0)</f>
        <v>#REF!</v>
      </c>
      <c r="Z1072">
        <f>SUMPRODUCT((B1072='[2]各校各专业人数 （防止重复'!$D:$D)*(G1072='[2]各校各专业人数 （防止重复'!$G:$G))</f>
        <v>1</v>
      </c>
    </row>
    <row r="1073" ht="24" spans="1:26">
      <c r="A1073">
        <f t="shared" si="150"/>
        <v>1068</v>
      </c>
      <c r="B1073" s="317" t="s">
        <v>586</v>
      </c>
      <c r="C1073" s="300" t="s">
        <v>587</v>
      </c>
      <c r="D1073" s="113" t="s">
        <v>32</v>
      </c>
      <c r="E1073" s="113">
        <v>25</v>
      </c>
      <c r="F1073" s="113" t="s">
        <v>346</v>
      </c>
      <c r="G1073" s="113" t="s">
        <v>347</v>
      </c>
      <c r="H1073" s="307"/>
      <c r="I1073" s="307" t="s">
        <v>45</v>
      </c>
      <c r="J1073" s="113">
        <v>2</v>
      </c>
      <c r="K1073" s="190" t="s">
        <v>36</v>
      </c>
      <c r="L1073" s="91" t="s">
        <v>46</v>
      </c>
      <c r="M1073" s="113">
        <v>0</v>
      </c>
      <c r="N1073" s="113">
        <v>16</v>
      </c>
      <c r="O1073" s="113">
        <v>12</v>
      </c>
      <c r="P1073" s="113">
        <v>28</v>
      </c>
      <c r="Q1073" s="113">
        <v>16</v>
      </c>
      <c r="R1073" s="113">
        <v>25</v>
      </c>
      <c r="S1073" s="314" t="s">
        <v>593</v>
      </c>
      <c r="T1073" t="str">
        <f t="shared" si="147"/>
        <v>1107</v>
      </c>
      <c r="U1073" t="e">
        <f>IF((G1073=VLOOKUP(T1073,#REF!,2,0)),1,0)</f>
        <v>#REF!</v>
      </c>
      <c r="V1073">
        <f>SUMPRODUCT((B1073=[1]Sheet1!$B:$B)*(G1073=[1]Sheet1!$G:$G))</f>
        <v>2</v>
      </c>
      <c r="W1073" t="e">
        <f>VLOOKUP(G1073,#REF!,4,0)</f>
        <v>#REF!</v>
      </c>
      <c r="X1073" t="e">
        <f>VLOOKUP(G1073,#REF!,5,0)</f>
        <v>#REF!</v>
      </c>
      <c r="Y1073" t="e">
        <f>VLOOKUP(G1073,#REF!,6,0)</f>
        <v>#REF!</v>
      </c>
      <c r="Z1073">
        <f>SUMPRODUCT((B1073='[2]各校各专业人数 （防止重复'!$D:$D)*(G1073='[2]各校各专业人数 （防止重复'!$G:$G))</f>
        <v>1</v>
      </c>
    </row>
    <row r="1074" ht="24" spans="1:26">
      <c r="A1074">
        <f t="shared" si="150"/>
        <v>1069</v>
      </c>
      <c r="B1074" s="317" t="s">
        <v>586</v>
      </c>
      <c r="C1074" s="300" t="s">
        <v>587</v>
      </c>
      <c r="D1074" s="113" t="s">
        <v>32</v>
      </c>
      <c r="E1074" s="113">
        <v>26</v>
      </c>
      <c r="F1074" s="113" t="s">
        <v>342</v>
      </c>
      <c r="G1074" s="113" t="s">
        <v>250</v>
      </c>
      <c r="H1074" s="307"/>
      <c r="I1074" s="307" t="s">
        <v>45</v>
      </c>
      <c r="J1074" s="113">
        <v>2</v>
      </c>
      <c r="K1074" s="190" t="s">
        <v>36</v>
      </c>
      <c r="L1074" s="91" t="s">
        <v>46</v>
      </c>
      <c r="M1074" s="113">
        <v>0</v>
      </c>
      <c r="N1074" s="113">
        <v>29</v>
      </c>
      <c r="O1074" s="113">
        <v>10</v>
      </c>
      <c r="P1074" s="113">
        <v>39</v>
      </c>
      <c r="Q1074" s="113">
        <v>29</v>
      </c>
      <c r="R1074" s="113">
        <v>60</v>
      </c>
      <c r="S1074" s="314" t="s">
        <v>593</v>
      </c>
      <c r="T1074" t="str">
        <f t="shared" si="147"/>
        <v>1405</v>
      </c>
      <c r="U1074" t="e">
        <f>IF((G1074=VLOOKUP(T1074,#REF!,2,0)),1,0)</f>
        <v>#REF!</v>
      </c>
      <c r="V1074">
        <f>SUMPRODUCT((B1074=[1]Sheet1!$B:$B)*(G1074=[1]Sheet1!$G:$G))</f>
        <v>2</v>
      </c>
      <c r="W1074" t="e">
        <f>VLOOKUP(G1074,#REF!,4,0)</f>
        <v>#REF!</v>
      </c>
      <c r="X1074" t="e">
        <f>VLOOKUP(G1074,#REF!,5,0)</f>
        <v>#REF!</v>
      </c>
      <c r="Y1074" t="e">
        <f>VLOOKUP(G1074,#REF!,6,0)</f>
        <v>#REF!</v>
      </c>
      <c r="Z1074">
        <f>SUMPRODUCT((B1074='[2]各校各专业人数 （防止重复'!$D:$D)*(G1074='[2]各校各专业人数 （防止重复'!$G:$G))</f>
        <v>1</v>
      </c>
    </row>
    <row r="1075" ht="24" spans="1:26">
      <c r="A1075">
        <f t="shared" si="150"/>
        <v>1070</v>
      </c>
      <c r="B1075" s="317" t="s">
        <v>586</v>
      </c>
      <c r="C1075" s="300" t="s">
        <v>587</v>
      </c>
      <c r="D1075" s="113" t="s">
        <v>32</v>
      </c>
      <c r="E1075" s="113">
        <v>27</v>
      </c>
      <c r="F1075" s="113" t="s">
        <v>63</v>
      </c>
      <c r="G1075" s="113" t="s">
        <v>64</v>
      </c>
      <c r="H1075" s="307"/>
      <c r="I1075" s="307" t="s">
        <v>45</v>
      </c>
      <c r="J1075" s="113">
        <v>2</v>
      </c>
      <c r="K1075" s="190" t="s">
        <v>36</v>
      </c>
      <c r="L1075" s="91" t="s">
        <v>46</v>
      </c>
      <c r="M1075" s="113">
        <v>0</v>
      </c>
      <c r="N1075" s="113">
        <v>94</v>
      </c>
      <c r="O1075" s="113">
        <v>111</v>
      </c>
      <c r="P1075" s="113">
        <v>205</v>
      </c>
      <c r="Q1075" s="113">
        <v>94</v>
      </c>
      <c r="R1075" s="113">
        <v>100</v>
      </c>
      <c r="S1075" s="314" t="s">
        <v>593</v>
      </c>
      <c r="T1075" t="str">
        <f t="shared" si="147"/>
        <v>1501</v>
      </c>
      <c r="U1075" t="e">
        <f>IF((G1075=VLOOKUP(T1075,#REF!,2,0)),1,0)</f>
        <v>#REF!</v>
      </c>
      <c r="V1075">
        <f>SUMPRODUCT((B1075=[1]Sheet1!$B:$B)*(G1075=[1]Sheet1!$G:$G))</f>
        <v>2</v>
      </c>
      <c r="W1075" t="e">
        <f>VLOOKUP(G1075,#REF!,4,0)</f>
        <v>#REF!</v>
      </c>
      <c r="X1075" t="e">
        <f>VLOOKUP(G1075,#REF!,5,0)</f>
        <v>#REF!</v>
      </c>
      <c r="Y1075" t="e">
        <f>VLOOKUP(G1075,#REF!,6,0)</f>
        <v>#REF!</v>
      </c>
      <c r="Z1075">
        <f>SUMPRODUCT((B1075='[2]各校各专业人数 （防止重复'!$D:$D)*(G1075='[2]各校各专业人数 （防止重复'!$G:$G))</f>
        <v>1</v>
      </c>
    </row>
    <row r="1076" spans="1:26">
      <c r="A1076">
        <f t="shared" si="150"/>
        <v>1071</v>
      </c>
      <c r="B1076" s="317" t="s">
        <v>586</v>
      </c>
      <c r="C1076" s="300" t="s">
        <v>587</v>
      </c>
      <c r="D1076" s="113" t="s">
        <v>32</v>
      </c>
      <c r="E1076" s="113">
        <v>28</v>
      </c>
      <c r="F1076" s="307" t="s">
        <v>78</v>
      </c>
      <c r="G1076" s="307" t="s">
        <v>51</v>
      </c>
      <c r="H1076" s="308"/>
      <c r="I1076" s="113" t="s">
        <v>67</v>
      </c>
      <c r="J1076" s="190" t="s">
        <v>589</v>
      </c>
      <c r="K1076" s="113" t="s">
        <v>36</v>
      </c>
      <c r="L1076" s="91" t="s">
        <v>68</v>
      </c>
      <c r="M1076" s="308">
        <v>0</v>
      </c>
      <c r="N1076" s="308">
        <v>0</v>
      </c>
      <c r="O1076" s="308">
        <v>0</v>
      </c>
      <c r="P1076" s="308">
        <v>0</v>
      </c>
      <c r="Q1076" s="308">
        <v>0</v>
      </c>
      <c r="R1076" s="308">
        <v>20</v>
      </c>
      <c r="S1076" s="314" t="s">
        <v>155</v>
      </c>
      <c r="T1076" t="str">
        <f t="shared" si="147"/>
        <v>0313</v>
      </c>
      <c r="U1076" t="e">
        <f>IF((G1076=VLOOKUP(T1076,#REF!,2,0)),1,0)</f>
        <v>#REF!</v>
      </c>
      <c r="V1076">
        <f>SUMPRODUCT((B1076=[1]Sheet1!$B:$B)*(G1076=[1]Sheet1!$G:$G))</f>
        <v>0</v>
      </c>
      <c r="W1076" t="e">
        <f>VLOOKUP(G1076,#REF!,4,0)</f>
        <v>#REF!</v>
      </c>
      <c r="X1076" t="e">
        <f>VLOOKUP(G1076,#REF!,5,0)</f>
        <v>#REF!</v>
      </c>
      <c r="Y1076" t="e">
        <f>VLOOKUP(G1076,#REF!,6,0)</f>
        <v>#REF!</v>
      </c>
      <c r="Z1076">
        <f>SUMPRODUCT((B1076='[2]各校各专业人数 （防止重复'!$D:$D)*(G1076='[2]各校各专业人数 （防止重复'!$G:$G))</f>
        <v>0</v>
      </c>
    </row>
    <row r="1077" spans="1:26">
      <c r="A1077">
        <f t="shared" ref="A1077:A1086" si="151">ROW()-5</f>
        <v>1072</v>
      </c>
      <c r="B1077" s="317" t="s">
        <v>586</v>
      </c>
      <c r="C1077" s="300" t="s">
        <v>587</v>
      </c>
      <c r="D1077" s="113" t="s">
        <v>32</v>
      </c>
      <c r="E1077" s="113">
        <v>29</v>
      </c>
      <c r="F1077" s="113" t="s">
        <v>88</v>
      </c>
      <c r="G1077" s="307" t="s">
        <v>89</v>
      </c>
      <c r="H1077" s="308"/>
      <c r="I1077" s="113" t="s">
        <v>67</v>
      </c>
      <c r="J1077" s="190" t="s">
        <v>589</v>
      </c>
      <c r="K1077" s="113" t="s">
        <v>36</v>
      </c>
      <c r="L1077" s="91" t="s">
        <v>68</v>
      </c>
      <c r="M1077" s="308">
        <v>0</v>
      </c>
      <c r="N1077" s="308">
        <v>0</v>
      </c>
      <c r="O1077" s="308">
        <v>0</v>
      </c>
      <c r="P1077" s="308">
        <v>0</v>
      </c>
      <c r="Q1077" s="308">
        <v>0</v>
      </c>
      <c r="R1077" s="308">
        <v>20</v>
      </c>
      <c r="S1077" s="314" t="s">
        <v>155</v>
      </c>
      <c r="T1077" t="str">
        <f t="shared" si="147"/>
        <v>0503</v>
      </c>
      <c r="U1077" t="e">
        <f>IF((G1077=VLOOKUP(T1077,#REF!,2,0)),1,0)</f>
        <v>#REF!</v>
      </c>
      <c r="V1077">
        <f>SUMPRODUCT((B1077=[1]Sheet1!$B:$B)*(G1077=[1]Sheet1!$G:$G))</f>
        <v>0</v>
      </c>
      <c r="W1077" t="e">
        <f>VLOOKUP(G1077,#REF!,4,0)</f>
        <v>#REF!</v>
      </c>
      <c r="X1077" t="e">
        <f>VLOOKUP(G1077,#REF!,5,0)</f>
        <v>#REF!</v>
      </c>
      <c r="Y1077" t="e">
        <f>VLOOKUP(G1077,#REF!,6,0)</f>
        <v>#REF!</v>
      </c>
      <c r="Z1077">
        <f>SUMPRODUCT((B1077='[2]各校各专业人数 （防止重复'!$D:$D)*(G1077='[2]各校各专业人数 （防止重复'!$G:$G))</f>
        <v>0</v>
      </c>
    </row>
    <row r="1078" spans="1:26">
      <c r="A1078">
        <f t="shared" si="151"/>
        <v>1073</v>
      </c>
      <c r="B1078" s="317" t="s">
        <v>586</v>
      </c>
      <c r="C1078" s="300" t="s">
        <v>587</v>
      </c>
      <c r="D1078" s="113" t="s">
        <v>32</v>
      </c>
      <c r="E1078" s="113">
        <v>30</v>
      </c>
      <c r="F1078" s="113" t="s">
        <v>369</v>
      </c>
      <c r="G1078" s="307" t="s">
        <v>370</v>
      </c>
      <c r="H1078" s="308"/>
      <c r="I1078" s="113" t="s">
        <v>67</v>
      </c>
      <c r="J1078" s="190" t="s">
        <v>589</v>
      </c>
      <c r="K1078" s="113" t="s">
        <v>36</v>
      </c>
      <c r="L1078" s="91" t="s">
        <v>68</v>
      </c>
      <c r="M1078" s="308">
        <v>0</v>
      </c>
      <c r="N1078" s="308">
        <v>0</v>
      </c>
      <c r="O1078" s="308">
        <v>0</v>
      </c>
      <c r="P1078" s="308">
        <v>0</v>
      </c>
      <c r="Q1078" s="308">
        <v>0</v>
      </c>
      <c r="R1078" s="308">
        <v>40</v>
      </c>
      <c r="S1078" s="314" t="s">
        <v>155</v>
      </c>
      <c r="T1078" t="str">
        <f t="shared" si="147"/>
        <v>0511</v>
      </c>
      <c r="U1078" t="e">
        <f>IF((G1078=VLOOKUP(T1078,#REF!,2,0)),1,0)</f>
        <v>#REF!</v>
      </c>
      <c r="V1078">
        <f>SUMPRODUCT((B1078=[1]Sheet1!$B:$B)*(G1078=[1]Sheet1!$G:$G))</f>
        <v>0</v>
      </c>
      <c r="W1078" t="e">
        <f>VLOOKUP(G1078,#REF!,4,0)</f>
        <v>#REF!</v>
      </c>
      <c r="X1078" t="e">
        <f>VLOOKUP(G1078,#REF!,5,0)</f>
        <v>#REF!</v>
      </c>
      <c r="Y1078" t="e">
        <f>VLOOKUP(G1078,#REF!,6,0)</f>
        <v>#REF!</v>
      </c>
      <c r="Z1078">
        <f>SUMPRODUCT((B1078='[2]各校各专业人数 （防止重复'!$D:$D)*(G1078='[2]各校各专业人数 （防止重复'!$G:$G))</f>
        <v>0</v>
      </c>
    </row>
    <row r="1079" spans="1:26">
      <c r="A1079">
        <f t="shared" si="151"/>
        <v>1074</v>
      </c>
      <c r="B1079" s="317" t="s">
        <v>586</v>
      </c>
      <c r="C1079" s="300" t="s">
        <v>587</v>
      </c>
      <c r="D1079" s="113" t="s">
        <v>32</v>
      </c>
      <c r="E1079" s="113">
        <v>31</v>
      </c>
      <c r="F1079" s="307" t="s">
        <v>595</v>
      </c>
      <c r="G1079" s="307" t="s">
        <v>596</v>
      </c>
      <c r="H1079" s="308"/>
      <c r="I1079" s="113" t="s">
        <v>67</v>
      </c>
      <c r="J1079" s="190" t="s">
        <v>589</v>
      </c>
      <c r="K1079" s="113" t="s">
        <v>36</v>
      </c>
      <c r="L1079" s="91" t="s">
        <v>68</v>
      </c>
      <c r="M1079" s="308">
        <v>0</v>
      </c>
      <c r="N1079" s="308">
        <v>0</v>
      </c>
      <c r="O1079" s="308">
        <v>0</v>
      </c>
      <c r="P1079" s="308">
        <v>0</v>
      </c>
      <c r="Q1079" s="308">
        <v>0</v>
      </c>
      <c r="R1079" s="308">
        <v>40</v>
      </c>
      <c r="S1079" s="314" t="s">
        <v>155</v>
      </c>
      <c r="T1079" t="str">
        <f t="shared" si="147"/>
        <v>0540</v>
      </c>
      <c r="U1079" t="e">
        <f>IF((G1079=VLOOKUP(T1079,#REF!,2,0)),1,0)</f>
        <v>#REF!</v>
      </c>
      <c r="V1079">
        <f>SUMPRODUCT((B1079=[1]Sheet1!$B:$B)*(G1079=[1]Sheet1!$G:$G))</f>
        <v>0</v>
      </c>
      <c r="W1079" t="e">
        <f>VLOOKUP(G1079,#REF!,4,0)</f>
        <v>#REF!</v>
      </c>
      <c r="X1079" t="e">
        <f>VLOOKUP(G1079,#REF!,5,0)</f>
        <v>#REF!</v>
      </c>
      <c r="Y1079" t="e">
        <f>VLOOKUP(G1079,#REF!,6,0)</f>
        <v>#REF!</v>
      </c>
      <c r="Z1079">
        <f>SUMPRODUCT((B1079='[2]各校各专业人数 （防止重复'!$D:$D)*(G1079='[2]各校各专业人数 （防止重复'!$G:$G))</f>
        <v>0</v>
      </c>
    </row>
    <row r="1080" spans="1:26">
      <c r="A1080">
        <f t="shared" si="151"/>
        <v>1075</v>
      </c>
      <c r="B1080" s="317" t="s">
        <v>586</v>
      </c>
      <c r="C1080" s="300" t="s">
        <v>587</v>
      </c>
      <c r="D1080" s="113" t="s">
        <v>32</v>
      </c>
      <c r="E1080" s="113">
        <v>32</v>
      </c>
      <c r="F1080" s="113" t="s">
        <v>597</v>
      </c>
      <c r="G1080" s="307" t="s">
        <v>598</v>
      </c>
      <c r="H1080" s="308"/>
      <c r="I1080" s="113" t="s">
        <v>67</v>
      </c>
      <c r="J1080" s="190" t="s">
        <v>589</v>
      </c>
      <c r="K1080" s="113" t="s">
        <v>36</v>
      </c>
      <c r="L1080" s="91" t="s">
        <v>68</v>
      </c>
      <c r="M1080" s="308">
        <v>0</v>
      </c>
      <c r="N1080" s="308">
        <v>0</v>
      </c>
      <c r="O1080" s="308">
        <v>0</v>
      </c>
      <c r="P1080" s="308">
        <v>0</v>
      </c>
      <c r="Q1080" s="308">
        <v>0</v>
      </c>
      <c r="R1080" s="308">
        <v>40</v>
      </c>
      <c r="S1080" s="314" t="s">
        <v>155</v>
      </c>
      <c r="T1080" t="str">
        <f t="shared" si="147"/>
        <v>1104</v>
      </c>
      <c r="U1080" t="e">
        <f>IF((G1080=VLOOKUP(T1080,#REF!,2,0)),1,0)</f>
        <v>#REF!</v>
      </c>
      <c r="V1080">
        <f>SUMPRODUCT((B1080=[1]Sheet1!$B:$B)*(G1080=[1]Sheet1!$G:$G))</f>
        <v>0</v>
      </c>
      <c r="W1080" t="e">
        <f>VLOOKUP(G1080,#REF!,4,0)</f>
        <v>#REF!</v>
      </c>
      <c r="X1080" t="e">
        <f>VLOOKUP(G1080,#REF!,5,0)</f>
        <v>#REF!</v>
      </c>
      <c r="Y1080" t="e">
        <f>VLOOKUP(G1080,#REF!,6,0)</f>
        <v>#REF!</v>
      </c>
      <c r="Z1080">
        <f>SUMPRODUCT((B1080='[2]各校各专业人数 （防止重复'!$D:$D)*(G1080='[2]各校各专业人数 （防止重复'!$G:$G))</f>
        <v>0</v>
      </c>
    </row>
    <row r="1081" spans="1:26">
      <c r="A1081">
        <f t="shared" si="151"/>
        <v>1076</v>
      </c>
      <c r="B1081" s="317" t="s">
        <v>586</v>
      </c>
      <c r="C1081" s="300" t="s">
        <v>587</v>
      </c>
      <c r="D1081" s="113" t="s">
        <v>32</v>
      </c>
      <c r="E1081" s="113">
        <v>33</v>
      </c>
      <c r="F1081" s="307" t="s">
        <v>101</v>
      </c>
      <c r="G1081" s="307" t="s">
        <v>102</v>
      </c>
      <c r="H1081" s="308"/>
      <c r="I1081" s="113" t="s">
        <v>67</v>
      </c>
      <c r="J1081" s="190" t="s">
        <v>589</v>
      </c>
      <c r="K1081" s="113" t="s">
        <v>36</v>
      </c>
      <c r="L1081" s="91" t="s">
        <v>68</v>
      </c>
      <c r="M1081" s="308">
        <v>0</v>
      </c>
      <c r="N1081" s="308">
        <v>0</v>
      </c>
      <c r="O1081" s="308">
        <v>0</v>
      </c>
      <c r="P1081" s="308">
        <v>0</v>
      </c>
      <c r="Q1081" s="308">
        <v>0</v>
      </c>
      <c r="R1081" s="308">
        <v>40</v>
      </c>
      <c r="S1081" s="314" t="s">
        <v>155</v>
      </c>
      <c r="T1081" t="str">
        <f t="shared" si="147"/>
        <v>1120</v>
      </c>
      <c r="U1081" t="e">
        <f>IF((G1081=VLOOKUP(T1081,#REF!,2,0)),1,0)</f>
        <v>#REF!</v>
      </c>
      <c r="V1081">
        <f>SUMPRODUCT((B1081=[1]Sheet1!$B:$B)*(G1081=[1]Sheet1!$G:$G))</f>
        <v>0</v>
      </c>
      <c r="W1081" t="e">
        <f>VLOOKUP(G1081,#REF!,4,0)</f>
        <v>#REF!</v>
      </c>
      <c r="X1081" t="e">
        <f>VLOOKUP(G1081,#REF!,5,0)</f>
        <v>#REF!</v>
      </c>
      <c r="Y1081" t="e">
        <f>VLOOKUP(G1081,#REF!,6,0)</f>
        <v>#REF!</v>
      </c>
      <c r="Z1081">
        <f>SUMPRODUCT((B1081='[2]各校各专业人数 （防止重复'!$D:$D)*(G1081='[2]各校各专业人数 （防止重复'!$G:$G))</f>
        <v>0</v>
      </c>
    </row>
    <row r="1082" spans="1:26">
      <c r="A1082">
        <f t="shared" si="151"/>
        <v>1077</v>
      </c>
      <c r="B1082" s="317" t="s">
        <v>586</v>
      </c>
      <c r="C1082" s="300" t="s">
        <v>587</v>
      </c>
      <c r="D1082" s="113" t="s">
        <v>32</v>
      </c>
      <c r="E1082" s="113">
        <v>34</v>
      </c>
      <c r="F1082" s="113" t="s">
        <v>225</v>
      </c>
      <c r="G1082" s="307" t="s">
        <v>226</v>
      </c>
      <c r="H1082" s="308"/>
      <c r="I1082" s="113" t="s">
        <v>67</v>
      </c>
      <c r="J1082" s="190" t="s">
        <v>589</v>
      </c>
      <c r="K1082" s="113" t="s">
        <v>36</v>
      </c>
      <c r="L1082" s="91" t="s">
        <v>68</v>
      </c>
      <c r="M1082" s="308">
        <v>0</v>
      </c>
      <c r="N1082" s="308">
        <v>0</v>
      </c>
      <c r="O1082" s="308">
        <v>0</v>
      </c>
      <c r="P1082" s="308">
        <v>0</v>
      </c>
      <c r="Q1082" s="308">
        <v>0</v>
      </c>
      <c r="R1082" s="308">
        <v>40</v>
      </c>
      <c r="S1082" s="314" t="s">
        <v>155</v>
      </c>
      <c r="T1082" t="str">
        <f t="shared" si="147"/>
        <v>1307</v>
      </c>
      <c r="U1082" t="e">
        <f>IF((G1082=VLOOKUP(T1082,#REF!,2,0)),1,0)</f>
        <v>#REF!</v>
      </c>
      <c r="V1082">
        <f>SUMPRODUCT((B1082=[1]Sheet1!$B:$B)*(G1082=[1]Sheet1!$G:$G))</f>
        <v>0</v>
      </c>
      <c r="W1082" t="e">
        <f>VLOOKUP(G1082,#REF!,4,0)</f>
        <v>#REF!</v>
      </c>
      <c r="X1082" t="e">
        <f>VLOOKUP(G1082,#REF!,5,0)</f>
        <v>#REF!</v>
      </c>
      <c r="Y1082" t="e">
        <f>VLOOKUP(G1082,#REF!,6,0)</f>
        <v>#REF!</v>
      </c>
      <c r="Z1082">
        <f>SUMPRODUCT((B1082='[2]各校各专业人数 （防止重复'!$D:$D)*(G1082='[2]各校各专业人数 （防止重复'!$G:$G))</f>
        <v>0</v>
      </c>
    </row>
    <row r="1083" spans="1:26">
      <c r="A1083">
        <f t="shared" si="151"/>
        <v>1078</v>
      </c>
      <c r="B1083" s="317" t="s">
        <v>586</v>
      </c>
      <c r="C1083" s="300" t="s">
        <v>587</v>
      </c>
      <c r="D1083" s="113" t="s">
        <v>32</v>
      </c>
      <c r="E1083" s="113">
        <v>35</v>
      </c>
      <c r="F1083" s="113" t="s">
        <v>66</v>
      </c>
      <c r="G1083" s="307" t="s">
        <v>44</v>
      </c>
      <c r="H1083" s="307" t="s">
        <v>599</v>
      </c>
      <c r="I1083" s="113" t="s">
        <v>67</v>
      </c>
      <c r="J1083" s="190" t="s">
        <v>589</v>
      </c>
      <c r="K1083" s="113" t="s">
        <v>36</v>
      </c>
      <c r="L1083" s="91" t="s">
        <v>68</v>
      </c>
      <c r="M1083" s="308">
        <v>31</v>
      </c>
      <c r="N1083" s="308">
        <v>0</v>
      </c>
      <c r="O1083" s="308">
        <v>0</v>
      </c>
      <c r="P1083" s="308">
        <v>26</v>
      </c>
      <c r="Q1083" s="308">
        <v>26</v>
      </c>
      <c r="R1083" s="308">
        <v>20</v>
      </c>
      <c r="S1083" s="314"/>
      <c r="T1083" t="str">
        <f t="shared" si="147"/>
        <v>0106</v>
      </c>
      <c r="U1083" t="e">
        <f>IF((G1083=VLOOKUP(T1083,#REF!,2,0)),1,0)</f>
        <v>#REF!</v>
      </c>
      <c r="V1083">
        <f>SUMPRODUCT((B1083=[1]Sheet1!$B:$B)*(G1083=[1]Sheet1!$G:$G))</f>
        <v>2</v>
      </c>
      <c r="W1083" t="e">
        <f>VLOOKUP(G1083,#REF!,4,0)</f>
        <v>#REF!</v>
      </c>
      <c r="X1083" t="e">
        <f>VLOOKUP(G1083,#REF!,5,0)</f>
        <v>#REF!</v>
      </c>
      <c r="Y1083" t="e">
        <f>VLOOKUP(G1083,#REF!,6,0)</f>
        <v>#REF!</v>
      </c>
      <c r="Z1083">
        <f>SUMPRODUCT((B1083='[2]各校各专业人数 （防止重复'!$D:$D)*(G1083='[2]各校各专业人数 （防止重复'!$G:$G))</f>
        <v>1</v>
      </c>
    </row>
    <row r="1084" ht="28.5" spans="1:26">
      <c r="A1084">
        <f t="shared" si="151"/>
        <v>1079</v>
      </c>
      <c r="B1084" s="317" t="s">
        <v>586</v>
      </c>
      <c r="C1084" s="300" t="s">
        <v>587</v>
      </c>
      <c r="D1084" s="113" t="s">
        <v>32</v>
      </c>
      <c r="E1084" s="113">
        <v>36</v>
      </c>
      <c r="F1084" s="113" t="s">
        <v>446</v>
      </c>
      <c r="G1084" s="307" t="s">
        <v>447</v>
      </c>
      <c r="H1084" s="307"/>
      <c r="I1084" s="113" t="s">
        <v>67</v>
      </c>
      <c r="J1084" s="190" t="s">
        <v>589</v>
      </c>
      <c r="K1084" s="113" t="s">
        <v>36</v>
      </c>
      <c r="L1084" s="91" t="s">
        <v>68</v>
      </c>
      <c r="M1084" s="308">
        <v>67</v>
      </c>
      <c r="N1084" s="308">
        <v>0</v>
      </c>
      <c r="O1084" s="308">
        <v>0</v>
      </c>
      <c r="P1084" s="308">
        <v>53</v>
      </c>
      <c r="Q1084" s="308">
        <v>53</v>
      </c>
      <c r="R1084" s="308">
        <v>20</v>
      </c>
      <c r="S1084" s="313"/>
      <c r="T1084" t="str">
        <f t="shared" si="147"/>
        <v>0108</v>
      </c>
      <c r="U1084" t="e">
        <f>IF((G1084=VLOOKUP(T1084,#REF!,2,0)),1,0)</f>
        <v>#REF!</v>
      </c>
      <c r="V1084">
        <f>SUMPRODUCT((B1084=[1]Sheet1!$B:$B)*(G1084=[1]Sheet1!$G:$G))</f>
        <v>1</v>
      </c>
      <c r="W1084" t="e">
        <f>VLOOKUP(G1084,#REF!,4,0)</f>
        <v>#REF!</v>
      </c>
      <c r="X1084" t="e">
        <f>VLOOKUP(G1084,#REF!,5,0)</f>
        <v>#REF!</v>
      </c>
      <c r="Y1084" t="e">
        <f>VLOOKUP(G1084,#REF!,6,0)</f>
        <v>#REF!</v>
      </c>
      <c r="Z1084">
        <f>SUMPRODUCT((B1084='[2]各校各专业人数 （防止重复'!$D:$D)*(G1084='[2]各校各专业人数 （防止重复'!$G:$G))</f>
        <v>1</v>
      </c>
    </row>
    <row r="1085" spans="1:26">
      <c r="A1085">
        <f t="shared" si="151"/>
        <v>1080</v>
      </c>
      <c r="B1085" s="317" t="s">
        <v>586</v>
      </c>
      <c r="C1085" s="300" t="s">
        <v>587</v>
      </c>
      <c r="D1085" s="113" t="s">
        <v>32</v>
      </c>
      <c r="E1085" s="113">
        <v>37</v>
      </c>
      <c r="F1085" s="113" t="s">
        <v>71</v>
      </c>
      <c r="G1085" s="307" t="s">
        <v>72</v>
      </c>
      <c r="H1085" s="308"/>
      <c r="I1085" s="113" t="s">
        <v>67</v>
      </c>
      <c r="J1085" s="190" t="s">
        <v>589</v>
      </c>
      <c r="K1085" s="113" t="s">
        <v>36</v>
      </c>
      <c r="L1085" s="91" t="s">
        <v>68</v>
      </c>
      <c r="M1085" s="308">
        <v>155</v>
      </c>
      <c r="N1085" s="308">
        <v>135</v>
      </c>
      <c r="O1085" s="308">
        <v>187</v>
      </c>
      <c r="P1085" s="308">
        <v>477</v>
      </c>
      <c r="Q1085" s="308">
        <v>135</v>
      </c>
      <c r="R1085" s="308">
        <v>80</v>
      </c>
      <c r="S1085" s="314"/>
      <c r="T1085" t="str">
        <f t="shared" si="147"/>
        <v>0127</v>
      </c>
      <c r="U1085" t="e">
        <f>IF((G1085=VLOOKUP(T1085,#REF!,2,0)),1,0)</f>
        <v>#REF!</v>
      </c>
      <c r="V1085">
        <f>SUMPRODUCT((B1085=[1]Sheet1!$B:$B)*(G1085=[1]Sheet1!$G:$G))</f>
        <v>4</v>
      </c>
      <c r="W1085" t="e">
        <f>VLOOKUP(G1085,#REF!,4,0)</f>
        <v>#REF!</v>
      </c>
      <c r="X1085" t="e">
        <f>VLOOKUP(G1085,#REF!,5,0)</f>
        <v>#REF!</v>
      </c>
      <c r="Y1085" t="e">
        <f>VLOOKUP(G1085,#REF!,6,0)</f>
        <v>#REF!</v>
      </c>
      <c r="Z1085">
        <f>SUMPRODUCT((B1085='[2]各校各专业人数 （防止重复'!$D:$D)*(G1085='[2]各校各专业人数 （防止重复'!$G:$G))</f>
        <v>1</v>
      </c>
    </row>
    <row r="1086" spans="1:26">
      <c r="A1086">
        <f t="shared" si="151"/>
        <v>1081</v>
      </c>
      <c r="B1086" s="317" t="s">
        <v>586</v>
      </c>
      <c r="C1086" s="300" t="s">
        <v>587</v>
      </c>
      <c r="D1086" s="113" t="s">
        <v>32</v>
      </c>
      <c r="E1086" s="113">
        <v>38</v>
      </c>
      <c r="F1086" s="113" t="s">
        <v>199</v>
      </c>
      <c r="G1086" s="307" t="s">
        <v>200</v>
      </c>
      <c r="H1086" s="308"/>
      <c r="I1086" s="113" t="s">
        <v>67</v>
      </c>
      <c r="J1086" s="190" t="s">
        <v>589</v>
      </c>
      <c r="K1086" s="113" t="s">
        <v>36</v>
      </c>
      <c r="L1086" s="91" t="s">
        <v>68</v>
      </c>
      <c r="M1086" s="308">
        <v>64</v>
      </c>
      <c r="N1086" s="308">
        <v>47</v>
      </c>
      <c r="O1086" s="308">
        <v>66</v>
      </c>
      <c r="P1086" s="308">
        <v>177</v>
      </c>
      <c r="Q1086" s="308">
        <v>64</v>
      </c>
      <c r="R1086" s="308">
        <v>60</v>
      </c>
      <c r="S1086" s="314"/>
      <c r="T1086" t="str">
        <f t="shared" si="147"/>
        <v>0132</v>
      </c>
      <c r="U1086" t="e">
        <f>IF((G1086=VLOOKUP(T1086,#REF!,2,0)),1,0)</f>
        <v>#REF!</v>
      </c>
      <c r="V1086">
        <f>SUMPRODUCT((B1086=[1]Sheet1!$B:$B)*(G1086=[1]Sheet1!$G:$G))</f>
        <v>2</v>
      </c>
      <c r="W1086" t="e">
        <f>VLOOKUP(G1086,#REF!,4,0)</f>
        <v>#REF!</v>
      </c>
      <c r="X1086" t="e">
        <f>VLOOKUP(G1086,#REF!,5,0)</f>
        <v>#REF!</v>
      </c>
      <c r="Y1086" t="e">
        <f>VLOOKUP(G1086,#REF!,6,0)</f>
        <v>#REF!</v>
      </c>
      <c r="Z1086">
        <f>SUMPRODUCT((B1086='[2]各校各专业人数 （防止重复'!$D:$D)*(G1086='[2]各校各专业人数 （防止重复'!$G:$G))</f>
        <v>1</v>
      </c>
    </row>
    <row r="1087" spans="1:26">
      <c r="A1087">
        <f t="shared" ref="A1087:A1096" si="152">ROW()-5</f>
        <v>1082</v>
      </c>
      <c r="B1087" s="317" t="s">
        <v>586</v>
      </c>
      <c r="C1087" s="300" t="s">
        <v>587</v>
      </c>
      <c r="D1087" s="113" t="s">
        <v>32</v>
      </c>
      <c r="E1087" s="113">
        <v>39</v>
      </c>
      <c r="F1087" s="113" t="s">
        <v>519</v>
      </c>
      <c r="G1087" s="307" t="s">
        <v>520</v>
      </c>
      <c r="H1087" s="308"/>
      <c r="I1087" s="113" t="s">
        <v>67</v>
      </c>
      <c r="J1087" s="190" t="s">
        <v>589</v>
      </c>
      <c r="K1087" s="113" t="s">
        <v>36</v>
      </c>
      <c r="L1087" s="91" t="s">
        <v>68</v>
      </c>
      <c r="M1087" s="308">
        <v>0</v>
      </c>
      <c r="N1087" s="308">
        <v>0</v>
      </c>
      <c r="O1087" s="308">
        <v>22</v>
      </c>
      <c r="P1087" s="308">
        <v>22</v>
      </c>
      <c r="Q1087" s="308">
        <v>0</v>
      </c>
      <c r="R1087" s="308">
        <v>40</v>
      </c>
      <c r="S1087" s="314"/>
      <c r="T1087" t="str">
        <f t="shared" si="147"/>
        <v>0138</v>
      </c>
      <c r="U1087" t="e">
        <f>IF((G1087=VLOOKUP(T1087,#REF!,2,0)),1,0)</f>
        <v>#REF!</v>
      </c>
      <c r="V1087">
        <f>SUMPRODUCT((B1087=[1]Sheet1!$B:$B)*(G1087=[1]Sheet1!$G:$G))</f>
        <v>1</v>
      </c>
      <c r="W1087" t="e">
        <f>VLOOKUP(G1087,#REF!,4,0)</f>
        <v>#REF!</v>
      </c>
      <c r="X1087" t="e">
        <f>VLOOKUP(G1087,#REF!,5,0)</f>
        <v>#REF!</v>
      </c>
      <c r="Y1087" t="e">
        <f>VLOOKUP(G1087,#REF!,6,0)</f>
        <v>#REF!</v>
      </c>
      <c r="Z1087">
        <f>SUMPRODUCT((B1087='[2]各校各专业人数 （防止重复'!$D:$D)*(G1087='[2]各校各专业人数 （防止重复'!$G:$G))</f>
        <v>1</v>
      </c>
    </row>
    <row r="1088" spans="1:26">
      <c r="A1088">
        <f t="shared" si="152"/>
        <v>1083</v>
      </c>
      <c r="B1088" s="317" t="s">
        <v>586</v>
      </c>
      <c r="C1088" s="300" t="s">
        <v>587</v>
      </c>
      <c r="D1088" s="113" t="s">
        <v>32</v>
      </c>
      <c r="E1088" s="113">
        <v>40</v>
      </c>
      <c r="F1088" s="113" t="s">
        <v>74</v>
      </c>
      <c r="G1088" s="307" t="s">
        <v>75</v>
      </c>
      <c r="H1088" s="308"/>
      <c r="I1088" s="113" t="s">
        <v>67</v>
      </c>
      <c r="J1088" s="190" t="s">
        <v>589</v>
      </c>
      <c r="K1088" s="113" t="s">
        <v>36</v>
      </c>
      <c r="L1088" s="91" t="s">
        <v>68</v>
      </c>
      <c r="M1088" s="308">
        <v>35</v>
      </c>
      <c r="N1088" s="308">
        <v>27</v>
      </c>
      <c r="O1088" s="308">
        <v>32</v>
      </c>
      <c r="P1088" s="308">
        <v>94</v>
      </c>
      <c r="Q1088" s="308">
        <v>35</v>
      </c>
      <c r="R1088" s="308">
        <v>40</v>
      </c>
      <c r="S1088" s="314"/>
      <c r="T1088" t="str">
        <f t="shared" si="147"/>
        <v>0301</v>
      </c>
      <c r="U1088" t="e">
        <f>IF((G1088=VLOOKUP(T1088,#REF!,2,0)),1,0)</f>
        <v>#REF!</v>
      </c>
      <c r="V1088">
        <f>SUMPRODUCT((B1088=[1]Sheet1!$B:$B)*(G1088=[1]Sheet1!$G:$G))</f>
        <v>2</v>
      </c>
      <c r="W1088" t="e">
        <f>VLOOKUP(G1088,#REF!,4,0)</f>
        <v>#REF!</v>
      </c>
      <c r="X1088" t="e">
        <f>VLOOKUP(G1088,#REF!,5,0)</f>
        <v>#REF!</v>
      </c>
      <c r="Y1088" t="e">
        <f>VLOOKUP(G1088,#REF!,6,0)</f>
        <v>#REF!</v>
      </c>
      <c r="Z1088">
        <f>SUMPRODUCT((B1088='[2]各校各专业人数 （防止重复'!$D:$D)*(G1088='[2]各校各专业人数 （防止重复'!$G:$G))</f>
        <v>1</v>
      </c>
    </row>
    <row r="1089" spans="1:26">
      <c r="A1089">
        <f t="shared" si="152"/>
        <v>1084</v>
      </c>
      <c r="B1089" s="317" t="s">
        <v>586</v>
      </c>
      <c r="C1089" s="300" t="s">
        <v>587</v>
      </c>
      <c r="D1089" s="113" t="s">
        <v>32</v>
      </c>
      <c r="E1089" s="113">
        <v>41</v>
      </c>
      <c r="F1089" s="113" t="s">
        <v>81</v>
      </c>
      <c r="G1089" s="307" t="s">
        <v>56</v>
      </c>
      <c r="H1089" s="308"/>
      <c r="I1089" s="113" t="s">
        <v>67</v>
      </c>
      <c r="J1089" s="190" t="s">
        <v>589</v>
      </c>
      <c r="K1089" s="113" t="s">
        <v>36</v>
      </c>
      <c r="L1089" s="91" t="s">
        <v>68</v>
      </c>
      <c r="M1089" s="308">
        <v>28</v>
      </c>
      <c r="N1089" s="308">
        <v>29</v>
      </c>
      <c r="O1089" s="308">
        <v>0</v>
      </c>
      <c r="P1089" s="308">
        <v>57</v>
      </c>
      <c r="Q1089" s="308">
        <v>28</v>
      </c>
      <c r="R1089" s="308">
        <v>40</v>
      </c>
      <c r="S1089" s="314"/>
      <c r="T1089" t="str">
        <f t="shared" si="147"/>
        <v>0403</v>
      </c>
      <c r="U1089" t="e">
        <f>IF((G1089=VLOOKUP(T1089,#REF!,2,0)),1,0)</f>
        <v>#REF!</v>
      </c>
      <c r="V1089">
        <f>SUMPRODUCT((B1089=[1]Sheet1!$B:$B)*(G1089=[1]Sheet1!$G:$G))</f>
        <v>1</v>
      </c>
      <c r="W1089" t="e">
        <f>VLOOKUP(G1089,#REF!,4,0)</f>
        <v>#REF!</v>
      </c>
      <c r="X1089" t="e">
        <f>VLOOKUP(G1089,#REF!,5,0)</f>
        <v>#REF!</v>
      </c>
      <c r="Y1089" t="e">
        <f>VLOOKUP(G1089,#REF!,6,0)</f>
        <v>#REF!</v>
      </c>
      <c r="Z1089">
        <f>SUMPRODUCT((B1089='[2]各校各专业人数 （防止重复'!$D:$D)*(G1089='[2]各校各专业人数 （防止重复'!$G:$G))</f>
        <v>1</v>
      </c>
    </row>
    <row r="1090" spans="1:26">
      <c r="A1090">
        <f t="shared" si="152"/>
        <v>1085</v>
      </c>
      <c r="B1090" s="317" t="s">
        <v>586</v>
      </c>
      <c r="C1090" s="300" t="s">
        <v>587</v>
      </c>
      <c r="D1090" s="113" t="s">
        <v>32</v>
      </c>
      <c r="E1090" s="113">
        <v>42</v>
      </c>
      <c r="F1090" s="113" t="s">
        <v>391</v>
      </c>
      <c r="G1090" s="307" t="s">
        <v>392</v>
      </c>
      <c r="H1090" s="308"/>
      <c r="I1090" s="113" t="s">
        <v>67</v>
      </c>
      <c r="J1090" s="190" t="s">
        <v>589</v>
      </c>
      <c r="K1090" s="113" t="s">
        <v>36</v>
      </c>
      <c r="L1090" s="91" t="s">
        <v>68</v>
      </c>
      <c r="M1090" s="308">
        <v>98</v>
      </c>
      <c r="N1090" s="308">
        <v>40</v>
      </c>
      <c r="O1090" s="308">
        <v>57</v>
      </c>
      <c r="P1090" s="308">
        <v>195</v>
      </c>
      <c r="Q1090" s="308">
        <v>98</v>
      </c>
      <c r="R1090" s="308">
        <v>60</v>
      </c>
      <c r="S1090" s="314"/>
      <c r="T1090" t="str">
        <f t="shared" si="147"/>
        <v>0430</v>
      </c>
      <c r="U1090" t="e">
        <f>IF((G1090=VLOOKUP(T1090,#REF!,2,0)),1,0)</f>
        <v>#REF!</v>
      </c>
      <c r="V1090">
        <f>SUMPRODUCT((B1090=[1]Sheet1!$B:$B)*(G1090=[1]Sheet1!$G:$G))</f>
        <v>1</v>
      </c>
      <c r="W1090" t="e">
        <f>VLOOKUP(G1090,#REF!,4,0)</f>
        <v>#REF!</v>
      </c>
      <c r="X1090" t="e">
        <f>VLOOKUP(G1090,#REF!,5,0)</f>
        <v>#REF!</v>
      </c>
      <c r="Y1090" t="e">
        <f>VLOOKUP(G1090,#REF!,6,0)</f>
        <v>#REF!</v>
      </c>
      <c r="Z1090">
        <f>SUMPRODUCT((B1090='[2]各校各专业人数 （防止重复'!$D:$D)*(G1090='[2]各校各专业人数 （防止重复'!$G:$G))</f>
        <v>1</v>
      </c>
    </row>
    <row r="1091" spans="1:26">
      <c r="A1091">
        <f t="shared" si="152"/>
        <v>1086</v>
      </c>
      <c r="B1091" s="317" t="s">
        <v>586</v>
      </c>
      <c r="C1091" s="300" t="s">
        <v>587</v>
      </c>
      <c r="D1091" s="113" t="s">
        <v>32</v>
      </c>
      <c r="E1091" s="113">
        <v>43</v>
      </c>
      <c r="F1091" s="113" t="s">
        <v>82</v>
      </c>
      <c r="G1091" s="307" t="s">
        <v>83</v>
      </c>
      <c r="H1091" s="308"/>
      <c r="I1091" s="113" t="s">
        <v>67</v>
      </c>
      <c r="J1091" s="190" t="s">
        <v>589</v>
      </c>
      <c r="K1091" s="113" t="s">
        <v>36</v>
      </c>
      <c r="L1091" s="91" t="s">
        <v>68</v>
      </c>
      <c r="M1091" s="308">
        <v>65</v>
      </c>
      <c r="N1091" s="308">
        <v>51</v>
      </c>
      <c r="O1091" s="308">
        <v>76</v>
      </c>
      <c r="P1091" s="308">
        <v>192</v>
      </c>
      <c r="Q1091" s="308">
        <v>65</v>
      </c>
      <c r="R1091" s="308">
        <v>60</v>
      </c>
      <c r="S1091" s="314"/>
      <c r="T1091" t="str">
        <f t="shared" si="147"/>
        <v>0435</v>
      </c>
      <c r="U1091" t="e">
        <f>IF((G1091=VLOOKUP(T1091,#REF!,2,0)),1,0)</f>
        <v>#REF!</v>
      </c>
      <c r="V1091">
        <f>SUMPRODUCT((B1091=[1]Sheet1!$B:$B)*(G1091=[1]Sheet1!$G:$G))</f>
        <v>2</v>
      </c>
      <c r="W1091" t="e">
        <f>VLOOKUP(G1091,#REF!,4,0)</f>
        <v>#REF!</v>
      </c>
      <c r="X1091" t="e">
        <f>VLOOKUP(G1091,#REF!,5,0)</f>
        <v>#REF!</v>
      </c>
      <c r="Y1091" t="e">
        <f>VLOOKUP(G1091,#REF!,6,0)</f>
        <v>#REF!</v>
      </c>
      <c r="Z1091">
        <f>SUMPRODUCT((B1091='[2]各校各专业人数 （防止重复'!$D:$D)*(G1091='[2]各校各专业人数 （防止重复'!$G:$G))</f>
        <v>1</v>
      </c>
    </row>
    <row r="1092" spans="1:26">
      <c r="A1092">
        <f t="shared" si="152"/>
        <v>1087</v>
      </c>
      <c r="B1092" s="317" t="s">
        <v>586</v>
      </c>
      <c r="C1092" s="300" t="s">
        <v>587</v>
      </c>
      <c r="D1092" s="113" t="s">
        <v>32</v>
      </c>
      <c r="E1092" s="113">
        <v>44</v>
      </c>
      <c r="F1092" s="113" t="s">
        <v>84</v>
      </c>
      <c r="G1092" s="307" t="s">
        <v>85</v>
      </c>
      <c r="H1092" s="308"/>
      <c r="I1092" s="113" t="s">
        <v>67</v>
      </c>
      <c r="J1092" s="190" t="s">
        <v>589</v>
      </c>
      <c r="K1092" s="113" t="s">
        <v>36</v>
      </c>
      <c r="L1092" s="91" t="s">
        <v>68</v>
      </c>
      <c r="M1092" s="308">
        <v>0</v>
      </c>
      <c r="N1092" s="308">
        <v>20</v>
      </c>
      <c r="O1092" s="308">
        <v>62</v>
      </c>
      <c r="P1092" s="308">
        <v>82</v>
      </c>
      <c r="Q1092" s="308">
        <v>0</v>
      </c>
      <c r="R1092" s="308">
        <v>40</v>
      </c>
      <c r="S1092" s="314"/>
      <c r="T1092" t="str">
        <f t="shared" si="147"/>
        <v>0439</v>
      </c>
      <c r="U1092" t="e">
        <f>IF((G1092=VLOOKUP(T1092,#REF!,2,0)),1,0)</f>
        <v>#REF!</v>
      </c>
      <c r="V1092">
        <f>SUMPRODUCT((B1092=[1]Sheet1!$B:$B)*(G1092=[1]Sheet1!$G:$G))</f>
        <v>3</v>
      </c>
      <c r="W1092" t="e">
        <f>VLOOKUP(G1092,#REF!,4,0)</f>
        <v>#REF!</v>
      </c>
      <c r="X1092" t="e">
        <f>VLOOKUP(G1092,#REF!,5,0)</f>
        <v>#REF!</v>
      </c>
      <c r="Y1092" t="e">
        <f>VLOOKUP(G1092,#REF!,6,0)</f>
        <v>#REF!</v>
      </c>
      <c r="Z1092">
        <f>SUMPRODUCT((B1092='[2]各校各专业人数 （防止重复'!$D:$D)*(G1092='[2]各校各专业人数 （防止重复'!$G:$G))</f>
        <v>1</v>
      </c>
    </row>
    <row r="1093" spans="1:26">
      <c r="A1093">
        <f t="shared" si="152"/>
        <v>1088</v>
      </c>
      <c r="B1093" s="317" t="s">
        <v>586</v>
      </c>
      <c r="C1093" s="300" t="s">
        <v>587</v>
      </c>
      <c r="D1093" s="113" t="s">
        <v>32</v>
      </c>
      <c r="E1093" s="113">
        <v>45</v>
      </c>
      <c r="F1093" s="113" t="s">
        <v>180</v>
      </c>
      <c r="G1093" s="307" t="s">
        <v>181</v>
      </c>
      <c r="H1093" s="308"/>
      <c r="I1093" s="113" t="s">
        <v>67</v>
      </c>
      <c r="J1093" s="190" t="s">
        <v>589</v>
      </c>
      <c r="K1093" s="113" t="s">
        <v>36</v>
      </c>
      <c r="L1093" s="91" t="s">
        <v>68</v>
      </c>
      <c r="M1093" s="308">
        <v>0</v>
      </c>
      <c r="N1093" s="308">
        <v>0</v>
      </c>
      <c r="O1093" s="308">
        <v>29</v>
      </c>
      <c r="P1093" s="308">
        <v>29</v>
      </c>
      <c r="Q1093" s="308">
        <v>0</v>
      </c>
      <c r="R1093" s="308">
        <v>40</v>
      </c>
      <c r="S1093" s="314"/>
      <c r="T1093" t="str">
        <f t="shared" si="147"/>
        <v>0444</v>
      </c>
      <c r="U1093" t="e">
        <f>IF((G1093=VLOOKUP(T1093,#REF!,2,0)),1,0)</f>
        <v>#REF!</v>
      </c>
      <c r="V1093">
        <f>SUMPRODUCT((B1093=[1]Sheet1!$B:$B)*(G1093=[1]Sheet1!$G:$G))</f>
        <v>1</v>
      </c>
      <c r="W1093" t="e">
        <f>VLOOKUP(G1093,#REF!,4,0)</f>
        <v>#REF!</v>
      </c>
      <c r="X1093" t="e">
        <f>VLOOKUP(G1093,#REF!,5,0)</f>
        <v>#REF!</v>
      </c>
      <c r="Y1093" t="e">
        <f>VLOOKUP(G1093,#REF!,6,0)</f>
        <v>#REF!</v>
      </c>
      <c r="Z1093">
        <f>SUMPRODUCT((B1093='[2]各校各专业人数 （防止重复'!$D:$D)*(G1093='[2]各校各专业人数 （防止重复'!$G:$G))</f>
        <v>1</v>
      </c>
    </row>
    <row r="1094" spans="1:26">
      <c r="A1094">
        <f t="shared" si="152"/>
        <v>1089</v>
      </c>
      <c r="B1094" s="317" t="s">
        <v>586</v>
      </c>
      <c r="C1094" s="300" t="s">
        <v>587</v>
      </c>
      <c r="D1094" s="113" t="s">
        <v>32</v>
      </c>
      <c r="E1094" s="113">
        <v>46</v>
      </c>
      <c r="F1094" s="113" t="s">
        <v>86</v>
      </c>
      <c r="G1094" s="307" t="s">
        <v>87</v>
      </c>
      <c r="H1094" s="308"/>
      <c r="I1094" s="113" t="s">
        <v>67</v>
      </c>
      <c r="J1094" s="190" t="s">
        <v>589</v>
      </c>
      <c r="K1094" s="113" t="s">
        <v>36</v>
      </c>
      <c r="L1094" s="91" t="s">
        <v>68</v>
      </c>
      <c r="M1094" s="308">
        <v>0</v>
      </c>
      <c r="N1094" s="308">
        <v>0</v>
      </c>
      <c r="O1094" s="308">
        <v>46</v>
      </c>
      <c r="P1094" s="308">
        <v>46</v>
      </c>
      <c r="Q1094" s="308">
        <v>0</v>
      </c>
      <c r="R1094" s="308">
        <v>40</v>
      </c>
      <c r="S1094" s="314"/>
      <c r="T1094" t="str">
        <f t="shared" si="147"/>
        <v>0501</v>
      </c>
      <c r="U1094" t="e">
        <f>IF((G1094=VLOOKUP(T1094,#REF!,2,0)),1,0)</f>
        <v>#REF!</v>
      </c>
      <c r="V1094">
        <f>SUMPRODUCT((B1094=[1]Sheet1!$B:$B)*(G1094=[1]Sheet1!$G:$G))</f>
        <v>1</v>
      </c>
      <c r="W1094" t="e">
        <f>VLOOKUP(G1094,#REF!,4,0)</f>
        <v>#REF!</v>
      </c>
      <c r="X1094" t="e">
        <f>VLOOKUP(G1094,#REF!,5,0)</f>
        <v>#REF!</v>
      </c>
      <c r="Y1094" t="e">
        <f>VLOOKUP(G1094,#REF!,6,0)</f>
        <v>#REF!</v>
      </c>
      <c r="Z1094">
        <f>SUMPRODUCT((B1094='[2]各校各专业人数 （防止重复'!$D:$D)*(G1094='[2]各校各专业人数 （防止重复'!$G:$G))</f>
        <v>1</v>
      </c>
    </row>
    <row r="1095" spans="1:26">
      <c r="A1095">
        <f t="shared" si="152"/>
        <v>1090</v>
      </c>
      <c r="B1095" s="317" t="s">
        <v>586</v>
      </c>
      <c r="C1095" s="300" t="s">
        <v>587</v>
      </c>
      <c r="D1095" s="113" t="s">
        <v>32</v>
      </c>
      <c r="E1095" s="113">
        <v>47</v>
      </c>
      <c r="F1095" s="113" t="s">
        <v>127</v>
      </c>
      <c r="G1095" s="113" t="s">
        <v>128</v>
      </c>
      <c r="H1095" s="308"/>
      <c r="I1095" s="113" t="s">
        <v>67</v>
      </c>
      <c r="J1095" s="190" t="s">
        <v>589</v>
      </c>
      <c r="K1095" s="113" t="s">
        <v>36</v>
      </c>
      <c r="L1095" s="91" t="s">
        <v>68</v>
      </c>
      <c r="M1095" s="308">
        <v>0</v>
      </c>
      <c r="N1095" s="308">
        <v>0</v>
      </c>
      <c r="O1095" s="308">
        <v>16</v>
      </c>
      <c r="P1095" s="308">
        <v>16</v>
      </c>
      <c r="Q1095" s="308">
        <v>0</v>
      </c>
      <c r="R1095" s="308">
        <v>40</v>
      </c>
      <c r="S1095" s="314"/>
      <c r="T1095" t="str">
        <f t="shared" si="147"/>
        <v>0519</v>
      </c>
      <c r="U1095" t="e">
        <f>IF((G1095=VLOOKUP(T1095,#REF!,2,0)),1,0)</f>
        <v>#REF!</v>
      </c>
      <c r="V1095">
        <f>SUMPRODUCT((B1095=[1]Sheet1!$B:$B)*(G1095=[1]Sheet1!$G:$G))</f>
        <v>3</v>
      </c>
      <c r="W1095" t="e">
        <f>VLOOKUP(G1095,#REF!,4,0)</f>
        <v>#REF!</v>
      </c>
      <c r="X1095" t="e">
        <f>VLOOKUP(G1095,#REF!,5,0)</f>
        <v>#REF!</v>
      </c>
      <c r="Y1095" t="e">
        <f>VLOOKUP(G1095,#REF!,6,0)</f>
        <v>#REF!</v>
      </c>
      <c r="Z1095">
        <f>SUMPRODUCT((B1095='[2]各校各专业人数 （防止重复'!$D:$D)*(G1095='[2]各校各专业人数 （防止重复'!$G:$G))</f>
        <v>1</v>
      </c>
    </row>
    <row r="1096" spans="1:26">
      <c r="A1096">
        <f t="shared" si="152"/>
        <v>1091</v>
      </c>
      <c r="B1096" s="317" t="s">
        <v>586</v>
      </c>
      <c r="C1096" s="300" t="s">
        <v>587</v>
      </c>
      <c r="D1096" s="113" t="s">
        <v>32</v>
      </c>
      <c r="E1096" s="113">
        <v>48</v>
      </c>
      <c r="F1096" s="113" t="s">
        <v>277</v>
      </c>
      <c r="G1096" s="307" t="s">
        <v>126</v>
      </c>
      <c r="H1096" s="308"/>
      <c r="I1096" s="113" t="s">
        <v>67</v>
      </c>
      <c r="J1096" s="190" t="s">
        <v>589</v>
      </c>
      <c r="K1096" s="113" t="s">
        <v>36</v>
      </c>
      <c r="L1096" s="91" t="s">
        <v>68</v>
      </c>
      <c r="M1096" s="308">
        <v>0</v>
      </c>
      <c r="N1096" s="308">
        <v>0</v>
      </c>
      <c r="O1096" s="308">
        <v>96</v>
      </c>
      <c r="P1096" s="308">
        <v>96</v>
      </c>
      <c r="Q1096" s="308">
        <v>0</v>
      </c>
      <c r="R1096" s="308">
        <v>40</v>
      </c>
      <c r="S1096" s="314"/>
      <c r="T1096" t="str">
        <f t="shared" si="147"/>
        <v>0526</v>
      </c>
      <c r="U1096" t="e">
        <f>IF((G1096=VLOOKUP(T1096,#REF!,2,0)),1,0)</f>
        <v>#REF!</v>
      </c>
      <c r="V1096">
        <f>SUMPRODUCT((B1096=[1]Sheet1!$B:$B)*(G1096=[1]Sheet1!$G:$G))</f>
        <v>1</v>
      </c>
      <c r="W1096" t="e">
        <f>VLOOKUP(G1096,#REF!,4,0)</f>
        <v>#REF!</v>
      </c>
      <c r="X1096" t="e">
        <f>VLOOKUP(G1096,#REF!,5,0)</f>
        <v>#REF!</v>
      </c>
      <c r="Y1096" t="e">
        <f>VLOOKUP(G1096,#REF!,6,0)</f>
        <v>#REF!</v>
      </c>
      <c r="Z1096">
        <f>SUMPRODUCT((B1096='[2]各校各专业人数 （防止重复'!$D:$D)*(G1096='[2]各校各专业人数 （防止重复'!$G:$G))</f>
        <v>1</v>
      </c>
    </row>
    <row r="1097" spans="1:26">
      <c r="A1097">
        <f t="shared" ref="A1097:A1106" si="153">ROW()-5</f>
        <v>1092</v>
      </c>
      <c r="B1097" s="317" t="s">
        <v>586</v>
      </c>
      <c r="C1097" s="300" t="s">
        <v>587</v>
      </c>
      <c r="D1097" s="113" t="s">
        <v>32</v>
      </c>
      <c r="E1097" s="113">
        <v>49</v>
      </c>
      <c r="F1097" s="113" t="s">
        <v>96</v>
      </c>
      <c r="G1097" s="307" t="s">
        <v>60</v>
      </c>
      <c r="H1097" s="308"/>
      <c r="I1097" s="113" t="s">
        <v>67</v>
      </c>
      <c r="J1097" s="190" t="s">
        <v>589</v>
      </c>
      <c r="K1097" s="113" t="s">
        <v>36</v>
      </c>
      <c r="L1097" s="91" t="s">
        <v>68</v>
      </c>
      <c r="M1097" s="308">
        <v>0</v>
      </c>
      <c r="N1097" s="308">
        <v>26</v>
      </c>
      <c r="O1097" s="308">
        <v>43</v>
      </c>
      <c r="P1097" s="308">
        <v>69</v>
      </c>
      <c r="Q1097" s="308">
        <v>0</v>
      </c>
      <c r="R1097" s="308">
        <v>40</v>
      </c>
      <c r="S1097" s="314"/>
      <c r="T1097" t="str">
        <f t="shared" si="147"/>
        <v>0603</v>
      </c>
      <c r="U1097" t="e">
        <f>IF((G1097=VLOOKUP(T1097,#REF!,2,0)),1,0)</f>
        <v>#REF!</v>
      </c>
      <c r="V1097">
        <f>SUMPRODUCT((B1097=[1]Sheet1!$B:$B)*(G1097=[1]Sheet1!$G:$G))</f>
        <v>2</v>
      </c>
      <c r="W1097" t="e">
        <f>VLOOKUP(G1097,#REF!,4,0)</f>
        <v>#REF!</v>
      </c>
      <c r="X1097" t="e">
        <f>VLOOKUP(G1097,#REF!,5,0)</f>
        <v>#REF!</v>
      </c>
      <c r="Y1097" t="e">
        <f>VLOOKUP(G1097,#REF!,6,0)</f>
        <v>#REF!</v>
      </c>
      <c r="Z1097">
        <f>SUMPRODUCT((B1097='[2]各校各专业人数 （防止重复'!$D:$D)*(G1097='[2]各校各专业人数 （防止重复'!$G:$G))</f>
        <v>1</v>
      </c>
    </row>
    <row r="1098" spans="1:26">
      <c r="A1098">
        <f t="shared" si="153"/>
        <v>1093</v>
      </c>
      <c r="B1098" s="317" t="s">
        <v>586</v>
      </c>
      <c r="C1098" s="300" t="s">
        <v>587</v>
      </c>
      <c r="D1098" s="113" t="s">
        <v>32</v>
      </c>
      <c r="E1098" s="113">
        <v>50</v>
      </c>
      <c r="F1098" s="113" t="s">
        <v>249</v>
      </c>
      <c r="G1098" s="307" t="s">
        <v>250</v>
      </c>
      <c r="H1098" s="308"/>
      <c r="I1098" s="113" t="s">
        <v>67</v>
      </c>
      <c r="J1098" s="190" t="s">
        <v>589</v>
      </c>
      <c r="K1098" s="113" t="s">
        <v>36</v>
      </c>
      <c r="L1098" s="91" t="s">
        <v>68</v>
      </c>
      <c r="M1098" s="308">
        <v>63</v>
      </c>
      <c r="N1098" s="308">
        <v>24</v>
      </c>
      <c r="O1098" s="308">
        <v>23</v>
      </c>
      <c r="P1098" s="308">
        <v>110</v>
      </c>
      <c r="Q1098" s="308">
        <v>63</v>
      </c>
      <c r="R1098" s="308">
        <v>60</v>
      </c>
      <c r="S1098" s="314"/>
      <c r="T1098" t="str">
        <f t="shared" si="147"/>
        <v>1405</v>
      </c>
      <c r="U1098" t="e">
        <f>IF((G1098=VLOOKUP(T1098,#REF!,2,0)),1,0)</f>
        <v>#REF!</v>
      </c>
      <c r="V1098">
        <f>SUMPRODUCT((B1098=[1]Sheet1!$B:$B)*(G1098=[1]Sheet1!$G:$G))</f>
        <v>2</v>
      </c>
      <c r="W1098" t="e">
        <f>VLOOKUP(G1098,#REF!,4,0)</f>
        <v>#REF!</v>
      </c>
      <c r="X1098" t="e">
        <f>VLOOKUP(G1098,#REF!,5,0)</f>
        <v>#REF!</v>
      </c>
      <c r="Y1098" t="e">
        <f>VLOOKUP(G1098,#REF!,6,0)</f>
        <v>#REF!</v>
      </c>
      <c r="Z1098">
        <f>SUMPRODUCT((B1098='[2]各校各专业人数 （防止重复'!$D:$D)*(G1098='[2]各校各专业人数 （防止重复'!$G:$G))</f>
        <v>1</v>
      </c>
    </row>
    <row r="1099" spans="1:26">
      <c r="A1099">
        <f t="shared" si="153"/>
        <v>1094</v>
      </c>
      <c r="B1099" s="317" t="s">
        <v>586</v>
      </c>
      <c r="C1099" s="300" t="s">
        <v>587</v>
      </c>
      <c r="D1099" s="113" t="s">
        <v>32</v>
      </c>
      <c r="E1099" s="113">
        <v>51</v>
      </c>
      <c r="F1099" s="113" t="s">
        <v>105</v>
      </c>
      <c r="G1099" s="307" t="s">
        <v>64</v>
      </c>
      <c r="H1099" s="89" t="s">
        <v>106</v>
      </c>
      <c r="I1099" s="113" t="s">
        <v>67</v>
      </c>
      <c r="J1099" s="190" t="s">
        <v>589</v>
      </c>
      <c r="K1099" s="113" t="s">
        <v>36</v>
      </c>
      <c r="L1099" s="91" t="s">
        <v>68</v>
      </c>
      <c r="M1099" s="308">
        <v>116</v>
      </c>
      <c r="N1099" s="308">
        <v>21</v>
      </c>
      <c r="O1099" s="308">
        <v>21</v>
      </c>
      <c r="P1099" s="308">
        <v>158</v>
      </c>
      <c r="Q1099" s="308">
        <v>116</v>
      </c>
      <c r="R1099" s="308">
        <v>40</v>
      </c>
      <c r="S1099" s="314"/>
      <c r="T1099" t="str">
        <f t="shared" si="147"/>
        <v>1501</v>
      </c>
      <c r="U1099" t="e">
        <f>IF((G1099=VLOOKUP(T1099,#REF!,2,0)),1,0)</f>
        <v>#REF!</v>
      </c>
      <c r="V1099">
        <f>SUMPRODUCT((B1099=[1]Sheet1!$B:$B)*(G1099=[1]Sheet1!$G:$G))</f>
        <v>2</v>
      </c>
      <c r="W1099" t="e">
        <f>VLOOKUP(G1099,#REF!,4,0)</f>
        <v>#REF!</v>
      </c>
      <c r="X1099" t="e">
        <f>VLOOKUP(G1099,#REF!,5,0)</f>
        <v>#REF!</v>
      </c>
      <c r="Y1099" t="e">
        <f>VLOOKUP(G1099,#REF!,6,0)</f>
        <v>#REF!</v>
      </c>
      <c r="Z1099">
        <f>SUMPRODUCT((B1099='[2]各校各专业人数 （防止重复'!$D:$D)*(G1099='[2]各校各专业人数 （防止重复'!$G:$G))</f>
        <v>1</v>
      </c>
    </row>
    <row r="1100" ht="28.5" spans="1:26">
      <c r="A1100">
        <f t="shared" si="153"/>
        <v>1095</v>
      </c>
      <c r="B1100" s="317" t="s">
        <v>586</v>
      </c>
      <c r="C1100" s="300" t="s">
        <v>587</v>
      </c>
      <c r="D1100" s="113" t="s">
        <v>191</v>
      </c>
      <c r="E1100" s="113">
        <v>52</v>
      </c>
      <c r="F1100" s="113" t="s">
        <v>472</v>
      </c>
      <c r="G1100" s="113" t="s">
        <v>244</v>
      </c>
      <c r="H1100" s="113" t="s">
        <v>600</v>
      </c>
      <c r="I1100" s="113" t="s">
        <v>45</v>
      </c>
      <c r="J1100" s="113">
        <v>2</v>
      </c>
      <c r="K1100" s="113" t="s">
        <v>36</v>
      </c>
      <c r="L1100" s="113" t="s">
        <v>192</v>
      </c>
      <c r="M1100" s="113">
        <v>0</v>
      </c>
      <c r="N1100" s="113">
        <v>0</v>
      </c>
      <c r="O1100" s="113">
        <v>0</v>
      </c>
      <c r="P1100" s="113">
        <v>0</v>
      </c>
      <c r="Q1100" s="113">
        <v>0</v>
      </c>
      <c r="R1100" s="113">
        <v>80</v>
      </c>
      <c r="S1100" s="114" t="s">
        <v>193</v>
      </c>
      <c r="T1100" t="str">
        <f t="shared" ref="T1100:T1156" si="154">MID(F1100,1,4)</f>
        <v>0209</v>
      </c>
      <c r="U1100" t="e">
        <f>IF((G1100=VLOOKUP(T1100,#REF!,2,0)),1,0)</f>
        <v>#REF!</v>
      </c>
      <c r="V1100">
        <f>SUMPRODUCT((B1100=[1]Sheet1!$B:$B)*(G1100=[1]Sheet1!$G:$G))</f>
        <v>3</v>
      </c>
      <c r="W1100" t="e">
        <f>VLOOKUP(G1100,#REF!,4,0)</f>
        <v>#REF!</v>
      </c>
      <c r="X1100" t="e">
        <f>VLOOKUP(G1100,#REF!,5,0)</f>
        <v>#REF!</v>
      </c>
      <c r="Y1100" t="e">
        <f>VLOOKUP(G1100,#REF!,6,0)</f>
        <v>#REF!</v>
      </c>
      <c r="Z1100">
        <f>SUMPRODUCT((B1100='[2]各校各专业人数 （防止重复'!$D:$D)*(G1100='[2]各校各专业人数 （防止重复'!$G:$G))</f>
        <v>1</v>
      </c>
    </row>
    <row r="1101" ht="38.25" spans="1:26">
      <c r="A1101">
        <f t="shared" si="153"/>
        <v>1096</v>
      </c>
      <c r="B1101" s="317" t="s">
        <v>586</v>
      </c>
      <c r="C1101" s="300" t="s">
        <v>587</v>
      </c>
      <c r="D1101" s="113" t="s">
        <v>191</v>
      </c>
      <c r="E1101" s="113">
        <v>53</v>
      </c>
      <c r="F1101" s="113" t="s">
        <v>47</v>
      </c>
      <c r="G1101" s="113" t="s">
        <v>34</v>
      </c>
      <c r="H1101" s="113" t="s">
        <v>601</v>
      </c>
      <c r="I1101" s="113" t="s">
        <v>45</v>
      </c>
      <c r="J1101" s="113" t="s">
        <v>602</v>
      </c>
      <c r="K1101" s="113" t="s">
        <v>36</v>
      </c>
      <c r="L1101" s="204" t="s">
        <v>356</v>
      </c>
      <c r="M1101" s="113">
        <v>0</v>
      </c>
      <c r="N1101" s="113">
        <v>116</v>
      </c>
      <c r="O1101" s="113">
        <v>25</v>
      </c>
      <c r="P1101" s="113">
        <v>0</v>
      </c>
      <c r="Q1101" s="113">
        <v>0</v>
      </c>
      <c r="R1101" s="113">
        <v>80</v>
      </c>
      <c r="S1101" s="114" t="s">
        <v>193</v>
      </c>
      <c r="T1101" t="str">
        <f t="shared" si="154"/>
        <v>0203</v>
      </c>
      <c r="U1101" t="e">
        <f>IF((G1101=VLOOKUP(T1101,#REF!,2,0)),1,0)</f>
        <v>#REF!</v>
      </c>
      <c r="V1101">
        <f>SUMPRODUCT((B1101=[1]Sheet1!$B:$B)*(G1101=[1]Sheet1!$G:$G))</f>
        <v>2</v>
      </c>
      <c r="W1101" t="e">
        <f>VLOOKUP(G1101,#REF!,4,0)</f>
        <v>#REF!</v>
      </c>
      <c r="X1101" t="e">
        <f>VLOOKUP(G1101,#REF!,5,0)</f>
        <v>#REF!</v>
      </c>
      <c r="Y1101" t="e">
        <f>VLOOKUP(G1101,#REF!,6,0)</f>
        <v>#REF!</v>
      </c>
      <c r="Z1101">
        <f>SUMPRODUCT((B1101='[2]各校各专业人数 （防止重复'!$D:$D)*(G1101='[2]各校各专业人数 （防止重复'!$G:$G))</f>
        <v>1</v>
      </c>
    </row>
    <row r="1102" ht="28.5" spans="1:26">
      <c r="A1102">
        <f t="shared" si="153"/>
        <v>1097</v>
      </c>
      <c r="B1102" s="317" t="s">
        <v>586</v>
      </c>
      <c r="C1102" s="300" t="s">
        <v>587</v>
      </c>
      <c r="D1102" s="113" t="s">
        <v>191</v>
      </c>
      <c r="E1102" s="113">
        <v>54</v>
      </c>
      <c r="F1102" s="113" t="s">
        <v>548</v>
      </c>
      <c r="G1102" s="113" t="s">
        <v>402</v>
      </c>
      <c r="H1102" s="113" t="s">
        <v>603</v>
      </c>
      <c r="I1102" s="113" t="s">
        <v>45</v>
      </c>
      <c r="J1102" s="113">
        <v>2</v>
      </c>
      <c r="K1102" s="113" t="s">
        <v>36</v>
      </c>
      <c r="L1102" s="113" t="s">
        <v>192</v>
      </c>
      <c r="M1102" s="113">
        <v>55</v>
      </c>
      <c r="N1102" s="113">
        <v>0</v>
      </c>
      <c r="O1102" s="113">
        <v>32</v>
      </c>
      <c r="P1102" s="113">
        <v>0</v>
      </c>
      <c r="Q1102" s="113">
        <v>0</v>
      </c>
      <c r="R1102" s="113">
        <v>60</v>
      </c>
      <c r="S1102" s="114" t="s">
        <v>193</v>
      </c>
      <c r="T1102" t="str">
        <f t="shared" si="154"/>
        <v>0902</v>
      </c>
      <c r="U1102" t="e">
        <f>IF((G1102=VLOOKUP(T1102,#REF!,2,0)),1,0)</f>
        <v>#REF!</v>
      </c>
      <c r="V1102">
        <f>SUMPRODUCT((B1102=[1]Sheet1!$B:$B)*(G1102=[1]Sheet1!$G:$G))</f>
        <v>3</v>
      </c>
      <c r="W1102" t="e">
        <f>VLOOKUP(G1102,#REF!,4,0)</f>
        <v>#REF!</v>
      </c>
      <c r="X1102" t="e">
        <f>VLOOKUP(G1102,#REF!,5,0)</f>
        <v>#REF!</v>
      </c>
      <c r="Y1102" t="e">
        <f>VLOOKUP(G1102,#REF!,6,0)</f>
        <v>#REF!</v>
      </c>
      <c r="Z1102">
        <f>SUMPRODUCT((B1102='[2]各校各专业人数 （防止重复'!$D:$D)*(G1102='[2]各校各专业人数 （防止重复'!$G:$G))</f>
        <v>1</v>
      </c>
    </row>
    <row r="1103" ht="28.5" spans="1:26">
      <c r="A1103">
        <f t="shared" si="153"/>
        <v>1098</v>
      </c>
      <c r="B1103" s="317" t="s">
        <v>586</v>
      </c>
      <c r="C1103" s="300" t="s">
        <v>587</v>
      </c>
      <c r="D1103" s="113" t="s">
        <v>191</v>
      </c>
      <c r="E1103" s="113">
        <v>55</v>
      </c>
      <c r="F1103" s="113" t="s">
        <v>73</v>
      </c>
      <c r="G1103" s="113" t="s">
        <v>34</v>
      </c>
      <c r="H1103" s="113" t="s">
        <v>601</v>
      </c>
      <c r="I1103" s="113" t="s">
        <v>67</v>
      </c>
      <c r="J1103" s="113">
        <v>2</v>
      </c>
      <c r="K1103" s="113" t="s">
        <v>36</v>
      </c>
      <c r="L1103" s="113" t="s">
        <v>192</v>
      </c>
      <c r="M1103" s="113">
        <v>74</v>
      </c>
      <c r="N1103" s="113">
        <v>14</v>
      </c>
      <c r="O1103" s="113">
        <v>0</v>
      </c>
      <c r="P1103" s="113">
        <v>0</v>
      </c>
      <c r="Q1103" s="113">
        <v>0</v>
      </c>
      <c r="R1103" s="113">
        <v>30</v>
      </c>
      <c r="S1103" s="114" t="s">
        <v>193</v>
      </c>
      <c r="T1103" t="str">
        <f t="shared" si="154"/>
        <v>0203</v>
      </c>
      <c r="U1103" t="e">
        <f>IF((G1103=VLOOKUP(T1103,#REF!,2,0)),1,0)</f>
        <v>#REF!</v>
      </c>
      <c r="V1103">
        <f>SUMPRODUCT((B1103=[1]Sheet1!$B:$B)*(G1103=[1]Sheet1!$G:$G))</f>
        <v>2</v>
      </c>
      <c r="W1103" t="e">
        <f>VLOOKUP(G1103,#REF!,4,0)</f>
        <v>#REF!</v>
      </c>
      <c r="X1103" t="e">
        <f>VLOOKUP(G1103,#REF!,5,0)</f>
        <v>#REF!</v>
      </c>
      <c r="Y1103" t="e">
        <f>VLOOKUP(G1103,#REF!,6,0)</f>
        <v>#REF!</v>
      </c>
      <c r="Z1103">
        <f>SUMPRODUCT((B1103='[2]各校各专业人数 （防止重复'!$D:$D)*(G1103='[2]各校各专业人数 （防止重复'!$G:$G))</f>
        <v>1</v>
      </c>
    </row>
    <row r="1104" ht="15" spans="1:26">
      <c r="A1104">
        <f t="shared" si="153"/>
        <v>1099</v>
      </c>
      <c r="B1104" s="317" t="s">
        <v>586</v>
      </c>
      <c r="C1104" s="300" t="s">
        <v>587</v>
      </c>
      <c r="D1104" s="113" t="s">
        <v>191</v>
      </c>
      <c r="E1104" s="113">
        <v>56</v>
      </c>
      <c r="F1104" s="113" t="s">
        <v>264</v>
      </c>
      <c r="G1104" s="113" t="s">
        <v>265</v>
      </c>
      <c r="H1104" s="113" t="s">
        <v>604</v>
      </c>
      <c r="I1104" s="113" t="s">
        <v>67</v>
      </c>
      <c r="J1104" s="113" t="s">
        <v>602</v>
      </c>
      <c r="K1104" s="113" t="s">
        <v>36</v>
      </c>
      <c r="L1104" s="113" t="s">
        <v>192</v>
      </c>
      <c r="M1104" s="113">
        <v>0</v>
      </c>
      <c r="N1104" s="113">
        <v>76</v>
      </c>
      <c r="O1104" s="113">
        <v>31</v>
      </c>
      <c r="P1104" s="113">
        <v>0</v>
      </c>
      <c r="Q1104" s="113">
        <v>0</v>
      </c>
      <c r="R1104" s="113">
        <v>50</v>
      </c>
      <c r="S1104" s="114" t="s">
        <v>193</v>
      </c>
      <c r="T1104" t="str">
        <f t="shared" si="154"/>
        <v>0605</v>
      </c>
      <c r="U1104" t="e">
        <f>IF((G1104=VLOOKUP(T1104,#REF!,2,0)),1,0)</f>
        <v>#REF!</v>
      </c>
      <c r="V1104">
        <f>SUMPRODUCT((B1104=[1]Sheet1!$B:$B)*(G1104=[1]Sheet1!$G:$G))</f>
        <v>1</v>
      </c>
      <c r="W1104" t="e">
        <f>VLOOKUP(G1104,#REF!,4,0)</f>
        <v>#REF!</v>
      </c>
      <c r="X1104" t="e">
        <f>VLOOKUP(G1104,#REF!,5,0)</f>
        <v>#REF!</v>
      </c>
      <c r="Y1104" t="e">
        <f>VLOOKUP(G1104,#REF!,6,0)</f>
        <v>#REF!</v>
      </c>
      <c r="Z1104">
        <f>SUMPRODUCT((B1104='[2]各校各专业人数 （防止重复'!$D:$D)*(G1104='[2]各校各专业人数 （防止重复'!$G:$G))</f>
        <v>1</v>
      </c>
    </row>
    <row r="1105" ht="28.5" spans="1:26">
      <c r="A1105">
        <f t="shared" si="153"/>
        <v>1100</v>
      </c>
      <c r="B1105" s="317" t="s">
        <v>605</v>
      </c>
      <c r="C1105" s="315" t="s">
        <v>606</v>
      </c>
      <c r="D1105" s="299" t="s">
        <v>32</v>
      </c>
      <c r="E1105" s="299">
        <v>1</v>
      </c>
      <c r="F1105" s="299" t="s">
        <v>43</v>
      </c>
      <c r="G1105" s="299" t="s">
        <v>44</v>
      </c>
      <c r="H1105" s="299" t="s">
        <v>599</v>
      </c>
      <c r="I1105" s="299" t="s">
        <v>45</v>
      </c>
      <c r="J1105" s="299">
        <v>2</v>
      </c>
      <c r="K1105" s="299" t="s">
        <v>36</v>
      </c>
      <c r="L1105" s="91" t="s">
        <v>46</v>
      </c>
      <c r="M1105" s="299">
        <v>0</v>
      </c>
      <c r="N1105" s="299">
        <v>0</v>
      </c>
      <c r="O1105" s="299">
        <v>0</v>
      </c>
      <c r="P1105" s="299">
        <v>0</v>
      </c>
      <c r="Q1105" s="299">
        <v>0</v>
      </c>
      <c r="R1105" s="299">
        <v>30</v>
      </c>
      <c r="S1105" s="312" t="s">
        <v>592</v>
      </c>
      <c r="T1105" t="str">
        <f t="shared" si="154"/>
        <v>0106</v>
      </c>
      <c r="U1105" t="e">
        <f>IF((G1105=VLOOKUP(T1105,#REF!,2,0)),1,0)</f>
        <v>#REF!</v>
      </c>
      <c r="V1105">
        <f>SUMPRODUCT((B1105=[1]Sheet1!$B:$B)*(G1105=[1]Sheet1!$G:$G))</f>
        <v>3</v>
      </c>
      <c r="W1105" t="e">
        <f>VLOOKUP(G1105,#REF!,4,0)</f>
        <v>#REF!</v>
      </c>
      <c r="X1105" t="e">
        <f>VLOOKUP(G1105,#REF!,5,0)</f>
        <v>#REF!</v>
      </c>
      <c r="Y1105" t="e">
        <f>VLOOKUP(G1105,#REF!,6,0)</f>
        <v>#REF!</v>
      </c>
      <c r="Z1105">
        <f>SUMPRODUCT((B1105='[2]各校各专业人数 （防止重复'!$D:$D)*(G1105='[2]各校各专业人数 （防止重复'!$G:$G))</f>
        <v>1</v>
      </c>
    </row>
    <row r="1106" ht="28.5" spans="1:26">
      <c r="A1106">
        <f t="shared" si="153"/>
        <v>1101</v>
      </c>
      <c r="B1106" s="317" t="s">
        <v>605</v>
      </c>
      <c r="C1106" s="316" t="s">
        <v>606</v>
      </c>
      <c r="D1106" s="113" t="s">
        <v>32</v>
      </c>
      <c r="E1106" s="113">
        <v>2</v>
      </c>
      <c r="F1106" s="113" t="s">
        <v>124</v>
      </c>
      <c r="G1106" s="113" t="s">
        <v>83</v>
      </c>
      <c r="H1106" s="113" t="s">
        <v>607</v>
      </c>
      <c r="I1106" s="113" t="s">
        <v>45</v>
      </c>
      <c r="J1106" s="113">
        <v>2</v>
      </c>
      <c r="K1106" s="113" t="s">
        <v>36</v>
      </c>
      <c r="L1106" s="91" t="s">
        <v>46</v>
      </c>
      <c r="M1106" s="113">
        <v>0</v>
      </c>
      <c r="N1106" s="113">
        <v>0</v>
      </c>
      <c r="O1106" s="113">
        <v>0</v>
      </c>
      <c r="P1106" s="113">
        <v>0</v>
      </c>
      <c r="Q1106" s="113">
        <v>0</v>
      </c>
      <c r="R1106" s="113">
        <v>30</v>
      </c>
      <c r="S1106" s="313" t="s">
        <v>592</v>
      </c>
      <c r="T1106" t="str">
        <f t="shared" si="154"/>
        <v>0435</v>
      </c>
      <c r="U1106" t="e">
        <f>IF((G1106=VLOOKUP(T1106,#REF!,2,0)),1,0)</f>
        <v>#REF!</v>
      </c>
      <c r="V1106">
        <f>SUMPRODUCT((B1106=[1]Sheet1!$B:$B)*(G1106=[1]Sheet1!$G:$G))</f>
        <v>1</v>
      </c>
      <c r="W1106" t="e">
        <f>VLOOKUP(G1106,#REF!,4,0)</f>
        <v>#REF!</v>
      </c>
      <c r="X1106" t="e">
        <f>VLOOKUP(G1106,#REF!,5,0)</f>
        <v>#REF!</v>
      </c>
      <c r="Y1106" t="e">
        <f>VLOOKUP(G1106,#REF!,6,0)</f>
        <v>#REF!</v>
      </c>
      <c r="Z1106">
        <f>SUMPRODUCT((B1106='[2]各校各专业人数 （防止重复'!$D:$D)*(G1106='[2]各校各专业人数 （防止重复'!$G:$G))</f>
        <v>1</v>
      </c>
    </row>
    <row r="1107" ht="28.5" spans="1:26">
      <c r="A1107">
        <f t="shared" ref="A1107:A1116" si="155">ROW()-5</f>
        <v>1102</v>
      </c>
      <c r="B1107" s="317" t="s">
        <v>605</v>
      </c>
      <c r="C1107" s="316" t="s">
        <v>606</v>
      </c>
      <c r="D1107" s="113" t="s">
        <v>32</v>
      </c>
      <c r="E1107" s="113">
        <v>3</v>
      </c>
      <c r="F1107" s="113" t="s">
        <v>608</v>
      </c>
      <c r="G1107" s="113" t="s">
        <v>95</v>
      </c>
      <c r="H1107" s="113" t="s">
        <v>106</v>
      </c>
      <c r="I1107" s="113" t="s">
        <v>45</v>
      </c>
      <c r="J1107" s="113">
        <v>2</v>
      </c>
      <c r="K1107" s="113" t="s">
        <v>36</v>
      </c>
      <c r="L1107" s="91" t="s">
        <v>46</v>
      </c>
      <c r="M1107" s="113">
        <v>0</v>
      </c>
      <c r="N1107" s="113">
        <v>0</v>
      </c>
      <c r="O1107" s="113">
        <v>0</v>
      </c>
      <c r="P1107" s="113">
        <v>0</v>
      </c>
      <c r="Q1107" s="113">
        <v>0</v>
      </c>
      <c r="R1107" s="113">
        <v>30</v>
      </c>
      <c r="S1107" s="313" t="s">
        <v>592</v>
      </c>
      <c r="T1107" t="str">
        <f t="shared" si="154"/>
        <v>0535</v>
      </c>
      <c r="U1107" t="e">
        <f>IF((G1107=VLOOKUP(T1107,#REF!,2,0)),1,0)</f>
        <v>#REF!</v>
      </c>
      <c r="V1107">
        <f>SUMPRODUCT((B1107=[1]Sheet1!$B:$B)*(G1107=[1]Sheet1!$G:$G))</f>
        <v>0</v>
      </c>
      <c r="W1107" t="e">
        <f>VLOOKUP(G1107,#REF!,4,0)</f>
        <v>#REF!</v>
      </c>
      <c r="X1107" t="e">
        <f>VLOOKUP(G1107,#REF!,5,0)</f>
        <v>#REF!</v>
      </c>
      <c r="Y1107" t="e">
        <f>VLOOKUP(G1107,#REF!,6,0)</f>
        <v>#REF!</v>
      </c>
      <c r="Z1107">
        <f>SUMPRODUCT((B1107='[2]各校各专业人数 （防止重复'!$D:$D)*(G1107='[2]各校各专业人数 （防止重复'!$G:$G))</f>
        <v>0</v>
      </c>
    </row>
    <row r="1108" ht="28.5" spans="1:26">
      <c r="A1108">
        <f t="shared" si="155"/>
        <v>1103</v>
      </c>
      <c r="B1108" s="317" t="s">
        <v>605</v>
      </c>
      <c r="C1108" s="316" t="s">
        <v>606</v>
      </c>
      <c r="D1108" s="113" t="s">
        <v>32</v>
      </c>
      <c r="E1108" s="113">
        <v>4</v>
      </c>
      <c r="F1108" s="113" t="s">
        <v>548</v>
      </c>
      <c r="G1108" s="113" t="s">
        <v>402</v>
      </c>
      <c r="H1108" s="113" t="s">
        <v>603</v>
      </c>
      <c r="I1108" s="113" t="s">
        <v>45</v>
      </c>
      <c r="J1108" s="113">
        <v>2</v>
      </c>
      <c r="K1108" s="113" t="s">
        <v>36</v>
      </c>
      <c r="L1108" s="91" t="s">
        <v>46</v>
      </c>
      <c r="M1108" s="113">
        <v>0</v>
      </c>
      <c r="N1108" s="113">
        <v>0</v>
      </c>
      <c r="O1108" s="113">
        <v>0</v>
      </c>
      <c r="P1108" s="113">
        <v>0</v>
      </c>
      <c r="Q1108" s="113">
        <v>0</v>
      </c>
      <c r="R1108" s="113">
        <v>40</v>
      </c>
      <c r="S1108" s="313" t="s">
        <v>592</v>
      </c>
      <c r="T1108" t="str">
        <f t="shared" si="154"/>
        <v>0902</v>
      </c>
      <c r="U1108" t="e">
        <f>IF((G1108=VLOOKUP(T1108,#REF!,2,0)),1,0)</f>
        <v>#REF!</v>
      </c>
      <c r="V1108">
        <f>SUMPRODUCT((B1108=[1]Sheet1!$B:$B)*(G1108=[1]Sheet1!$G:$G))</f>
        <v>5</v>
      </c>
      <c r="W1108" t="e">
        <f>VLOOKUP(G1108,#REF!,4,0)</f>
        <v>#REF!</v>
      </c>
      <c r="X1108" t="e">
        <f>VLOOKUP(G1108,#REF!,5,0)</f>
        <v>#REF!</v>
      </c>
      <c r="Y1108" t="e">
        <f>VLOOKUP(G1108,#REF!,6,0)</f>
        <v>#REF!</v>
      </c>
      <c r="Z1108">
        <f>SUMPRODUCT((B1108='[2]各校各专业人数 （防止重复'!$D:$D)*(G1108='[2]各校各专业人数 （防止重复'!$G:$G))</f>
        <v>1</v>
      </c>
    </row>
    <row r="1109" ht="28.5" spans="1:26">
      <c r="A1109">
        <f t="shared" si="155"/>
        <v>1104</v>
      </c>
      <c r="B1109" s="317" t="s">
        <v>605</v>
      </c>
      <c r="C1109" s="316" t="s">
        <v>606</v>
      </c>
      <c r="D1109" s="113" t="s">
        <v>32</v>
      </c>
      <c r="E1109" s="113">
        <v>5</v>
      </c>
      <c r="F1109" s="113" t="s">
        <v>378</v>
      </c>
      <c r="G1109" s="113" t="s">
        <v>303</v>
      </c>
      <c r="H1109" s="113" t="s">
        <v>609</v>
      </c>
      <c r="I1109" s="113" t="s">
        <v>45</v>
      </c>
      <c r="J1109" s="113">
        <v>2</v>
      </c>
      <c r="K1109" s="113" t="s">
        <v>36</v>
      </c>
      <c r="L1109" s="91" t="s">
        <v>46</v>
      </c>
      <c r="M1109" s="113">
        <v>0</v>
      </c>
      <c r="N1109" s="113">
        <v>0</v>
      </c>
      <c r="O1109" s="113">
        <v>9</v>
      </c>
      <c r="P1109" s="113">
        <v>0</v>
      </c>
      <c r="Q1109" s="113">
        <v>0</v>
      </c>
      <c r="R1109" s="113">
        <v>30</v>
      </c>
      <c r="S1109" s="313" t="s">
        <v>593</v>
      </c>
      <c r="T1109" t="str">
        <f t="shared" si="154"/>
        <v>0116</v>
      </c>
      <c r="U1109" t="e">
        <f>IF((G1109=VLOOKUP(T1109,#REF!,2,0)),1,0)</f>
        <v>#REF!</v>
      </c>
      <c r="V1109">
        <f>SUMPRODUCT((B1109=[1]Sheet1!$B:$B)*(G1109=[1]Sheet1!$G:$G))</f>
        <v>1</v>
      </c>
      <c r="W1109" t="e">
        <f>VLOOKUP(G1109,#REF!,4,0)</f>
        <v>#REF!</v>
      </c>
      <c r="X1109" t="e">
        <f>VLOOKUP(G1109,#REF!,5,0)</f>
        <v>#REF!</v>
      </c>
      <c r="Y1109" t="e">
        <f>VLOOKUP(G1109,#REF!,6,0)</f>
        <v>#REF!</v>
      </c>
      <c r="Z1109">
        <f>SUMPRODUCT((B1109='[2]各校各专业人数 （防止重复'!$D:$D)*(G1109='[2]各校各专业人数 （防止重复'!$G:$G))</f>
        <v>1</v>
      </c>
    </row>
    <row r="1110" ht="28.5" spans="1:26">
      <c r="A1110">
        <f t="shared" si="155"/>
        <v>1105</v>
      </c>
      <c r="B1110" s="317" t="s">
        <v>605</v>
      </c>
      <c r="C1110" s="316" t="s">
        <v>606</v>
      </c>
      <c r="D1110" s="113" t="s">
        <v>32</v>
      </c>
      <c r="E1110" s="113">
        <v>6</v>
      </c>
      <c r="F1110" s="113" t="s">
        <v>47</v>
      </c>
      <c r="G1110" s="113" t="s">
        <v>34</v>
      </c>
      <c r="H1110" s="113" t="s">
        <v>610</v>
      </c>
      <c r="I1110" s="113" t="s">
        <v>45</v>
      </c>
      <c r="J1110" s="113">
        <v>2</v>
      </c>
      <c r="K1110" s="113" t="s">
        <v>36</v>
      </c>
      <c r="L1110" s="91" t="s">
        <v>46</v>
      </c>
      <c r="M1110" s="113">
        <v>0</v>
      </c>
      <c r="N1110" s="113">
        <v>0</v>
      </c>
      <c r="O1110" s="113">
        <v>9</v>
      </c>
      <c r="P1110" s="113">
        <v>0</v>
      </c>
      <c r="Q1110" s="113">
        <v>0</v>
      </c>
      <c r="R1110" s="113">
        <v>30</v>
      </c>
      <c r="S1110" s="313" t="s">
        <v>593</v>
      </c>
      <c r="T1110" t="str">
        <f t="shared" si="154"/>
        <v>0203</v>
      </c>
      <c r="U1110" t="e">
        <f>IF((G1110=VLOOKUP(T1110,#REF!,2,0)),1,0)</f>
        <v>#REF!</v>
      </c>
      <c r="V1110">
        <f>SUMPRODUCT((B1110=[1]Sheet1!$B:$B)*(G1110=[1]Sheet1!$G:$G))</f>
        <v>3</v>
      </c>
      <c r="W1110" t="e">
        <f>VLOOKUP(G1110,#REF!,4,0)</f>
        <v>#REF!</v>
      </c>
      <c r="X1110" t="e">
        <f>VLOOKUP(G1110,#REF!,5,0)</f>
        <v>#REF!</v>
      </c>
      <c r="Y1110" t="e">
        <f>VLOOKUP(G1110,#REF!,6,0)</f>
        <v>#REF!</v>
      </c>
      <c r="Z1110">
        <f>SUMPRODUCT((B1110='[2]各校各专业人数 （防止重复'!$D:$D)*(G1110='[2]各校各专业人数 （防止重复'!$G:$G))</f>
        <v>1</v>
      </c>
    </row>
    <row r="1111" ht="28.5" spans="1:26">
      <c r="A1111">
        <f t="shared" si="155"/>
        <v>1106</v>
      </c>
      <c r="B1111" s="317" t="s">
        <v>605</v>
      </c>
      <c r="C1111" s="316" t="s">
        <v>606</v>
      </c>
      <c r="D1111" s="113" t="s">
        <v>32</v>
      </c>
      <c r="E1111" s="113">
        <v>7</v>
      </c>
      <c r="F1111" s="113" t="s">
        <v>175</v>
      </c>
      <c r="G1111" s="113" t="s">
        <v>77</v>
      </c>
      <c r="H1111" s="113" t="s">
        <v>611</v>
      </c>
      <c r="I1111" s="113" t="s">
        <v>45</v>
      </c>
      <c r="J1111" s="113">
        <v>2</v>
      </c>
      <c r="K1111" s="113" t="s">
        <v>36</v>
      </c>
      <c r="L1111" s="91" t="s">
        <v>46</v>
      </c>
      <c r="M1111" s="113">
        <v>0</v>
      </c>
      <c r="N1111" s="113">
        <v>0</v>
      </c>
      <c r="O1111" s="113">
        <v>22</v>
      </c>
      <c r="P1111" s="113">
        <v>0</v>
      </c>
      <c r="Q1111" s="113">
        <v>0</v>
      </c>
      <c r="R1111" s="113">
        <v>30</v>
      </c>
      <c r="S1111" s="313" t="s">
        <v>593</v>
      </c>
      <c r="T1111" t="str">
        <f t="shared" si="154"/>
        <v>0303</v>
      </c>
      <c r="U1111" t="e">
        <f>IF((G1111=VLOOKUP(T1111,#REF!,2,0)),1,0)</f>
        <v>#REF!</v>
      </c>
      <c r="V1111">
        <f>SUMPRODUCT((B1111=[1]Sheet1!$B:$B)*(G1111=[1]Sheet1!$G:$G))</f>
        <v>4</v>
      </c>
      <c r="W1111" t="e">
        <f>VLOOKUP(G1111,#REF!,4,0)</f>
        <v>#REF!</v>
      </c>
      <c r="X1111" t="e">
        <f>VLOOKUP(G1111,#REF!,5,0)</f>
        <v>#REF!</v>
      </c>
      <c r="Y1111" t="e">
        <f>VLOOKUP(G1111,#REF!,6,0)</f>
        <v>#REF!</v>
      </c>
      <c r="Z1111">
        <f>SUMPRODUCT((B1111='[2]各校各专业人数 （防止重复'!$D:$D)*(G1111='[2]各校各专业人数 （防止重复'!$G:$G))</f>
        <v>1</v>
      </c>
    </row>
    <row r="1112" ht="28.5" spans="1:26">
      <c r="A1112">
        <f t="shared" si="155"/>
        <v>1107</v>
      </c>
      <c r="B1112" s="317" t="s">
        <v>605</v>
      </c>
      <c r="C1112" s="316" t="s">
        <v>606</v>
      </c>
      <c r="D1112" s="113" t="s">
        <v>32</v>
      </c>
      <c r="E1112" s="113">
        <v>8</v>
      </c>
      <c r="F1112" s="113" t="s">
        <v>189</v>
      </c>
      <c r="G1112" s="113" t="s">
        <v>173</v>
      </c>
      <c r="H1112" s="113" t="s">
        <v>612</v>
      </c>
      <c r="I1112" s="113" t="s">
        <v>67</v>
      </c>
      <c r="J1112" s="113">
        <v>3</v>
      </c>
      <c r="K1112" s="113" t="s">
        <v>36</v>
      </c>
      <c r="L1112" s="91" t="s">
        <v>68</v>
      </c>
      <c r="M1112" s="113">
        <v>0</v>
      </c>
      <c r="N1112" s="113">
        <v>0</v>
      </c>
      <c r="O1112" s="113">
        <v>0</v>
      </c>
      <c r="P1112" s="113">
        <v>0</v>
      </c>
      <c r="Q1112" s="113">
        <v>0</v>
      </c>
      <c r="R1112" s="113">
        <v>40</v>
      </c>
      <c r="S1112" s="313" t="s">
        <v>155</v>
      </c>
      <c r="T1112" t="str">
        <f t="shared" si="154"/>
        <v>0308</v>
      </c>
      <c r="U1112" t="e">
        <f>IF((G1112=VLOOKUP(T1112,#REF!,2,0)),1,0)</f>
        <v>#REF!</v>
      </c>
      <c r="V1112">
        <f>SUMPRODUCT((B1112=[1]Sheet1!$B:$B)*(G1112=[1]Sheet1!$G:$G))</f>
        <v>0</v>
      </c>
      <c r="W1112" t="e">
        <f>VLOOKUP(G1112,#REF!,4,0)</f>
        <v>#REF!</v>
      </c>
      <c r="X1112" t="e">
        <f>VLOOKUP(G1112,#REF!,5,0)</f>
        <v>#REF!</v>
      </c>
      <c r="Y1112" t="e">
        <f>VLOOKUP(G1112,#REF!,6,0)</f>
        <v>#REF!</v>
      </c>
      <c r="Z1112">
        <f>SUMPRODUCT((B1112='[2]各校各专业人数 （防止重复'!$D:$D)*(G1112='[2]各校各专业人数 （防止重复'!$G:$G))</f>
        <v>0</v>
      </c>
    </row>
    <row r="1113" ht="28.5" spans="1:26">
      <c r="A1113">
        <f t="shared" si="155"/>
        <v>1108</v>
      </c>
      <c r="B1113" s="317" t="s">
        <v>605</v>
      </c>
      <c r="C1113" s="316" t="s">
        <v>606</v>
      </c>
      <c r="D1113" s="113" t="s">
        <v>32</v>
      </c>
      <c r="E1113" s="113">
        <v>9</v>
      </c>
      <c r="F1113" s="113" t="s">
        <v>290</v>
      </c>
      <c r="G1113" s="113" t="s">
        <v>291</v>
      </c>
      <c r="H1113" s="113" t="s">
        <v>613</v>
      </c>
      <c r="I1113" s="113" t="s">
        <v>67</v>
      </c>
      <c r="J1113" s="113">
        <v>3</v>
      </c>
      <c r="K1113" s="113" t="s">
        <v>36</v>
      </c>
      <c r="L1113" s="91" t="s">
        <v>68</v>
      </c>
      <c r="M1113" s="113">
        <v>0</v>
      </c>
      <c r="N1113" s="113">
        <v>0</v>
      </c>
      <c r="O1113" s="113">
        <v>0</v>
      </c>
      <c r="P1113" s="113">
        <f t="shared" ref="P1113:P1117" si="156">M1113+N1113+O1113</f>
        <v>0</v>
      </c>
      <c r="Q1113" s="113">
        <v>0</v>
      </c>
      <c r="R1113" s="113">
        <v>40</v>
      </c>
      <c r="S1113" s="313" t="s">
        <v>155</v>
      </c>
      <c r="T1113" t="str">
        <f t="shared" si="154"/>
        <v>0539</v>
      </c>
      <c r="U1113" t="e">
        <f>IF((G1113=VLOOKUP(T1113,#REF!,2,0)),1,0)</f>
        <v>#REF!</v>
      </c>
      <c r="V1113">
        <f>SUMPRODUCT((B1113=[1]Sheet1!$B:$B)*(G1113=[1]Sheet1!$G:$G))</f>
        <v>0</v>
      </c>
      <c r="W1113" t="e">
        <f>VLOOKUP(G1113,#REF!,4,0)</f>
        <v>#REF!</v>
      </c>
      <c r="X1113" t="e">
        <f>VLOOKUP(G1113,#REF!,5,0)</f>
        <v>#REF!</v>
      </c>
      <c r="Y1113" t="e">
        <f>VLOOKUP(G1113,#REF!,6,0)</f>
        <v>#REF!</v>
      </c>
      <c r="Z1113">
        <f>SUMPRODUCT((B1113='[2]各校各专业人数 （防止重复'!$D:$D)*(G1113='[2]各校各专业人数 （防止重复'!$G:$G))</f>
        <v>0</v>
      </c>
    </row>
    <row r="1114" ht="28.5" spans="1:26">
      <c r="A1114">
        <f t="shared" si="155"/>
        <v>1109</v>
      </c>
      <c r="B1114" s="317" t="s">
        <v>605</v>
      </c>
      <c r="C1114" s="316" t="s">
        <v>606</v>
      </c>
      <c r="D1114" s="113" t="s">
        <v>32</v>
      </c>
      <c r="E1114" s="113">
        <v>10</v>
      </c>
      <c r="F1114" s="113" t="s">
        <v>66</v>
      </c>
      <c r="G1114" s="113" t="s">
        <v>44</v>
      </c>
      <c r="H1114" s="113" t="s">
        <v>599</v>
      </c>
      <c r="I1114" s="113" t="s">
        <v>67</v>
      </c>
      <c r="J1114" s="113">
        <v>3</v>
      </c>
      <c r="K1114" s="113" t="s">
        <v>36</v>
      </c>
      <c r="L1114" s="91" t="s">
        <v>68</v>
      </c>
      <c r="M1114" s="113">
        <v>30</v>
      </c>
      <c r="N1114" s="113">
        <v>12</v>
      </c>
      <c r="O1114" s="113">
        <v>31</v>
      </c>
      <c r="P1114" s="113">
        <f t="shared" si="156"/>
        <v>73</v>
      </c>
      <c r="Q1114" s="113">
        <v>38</v>
      </c>
      <c r="R1114" s="113">
        <v>40</v>
      </c>
      <c r="S1114" s="313"/>
      <c r="T1114" t="str">
        <f t="shared" si="154"/>
        <v>0106</v>
      </c>
      <c r="U1114" t="e">
        <f>IF((G1114=VLOOKUP(T1114,#REF!,2,0)),1,0)</f>
        <v>#REF!</v>
      </c>
      <c r="V1114">
        <f>SUMPRODUCT((B1114=[1]Sheet1!$B:$B)*(G1114=[1]Sheet1!$G:$G))</f>
        <v>3</v>
      </c>
      <c r="W1114" t="e">
        <f>VLOOKUP(G1114,#REF!,4,0)</f>
        <v>#REF!</v>
      </c>
      <c r="X1114" t="e">
        <f>VLOOKUP(G1114,#REF!,5,0)</f>
        <v>#REF!</v>
      </c>
      <c r="Y1114" t="e">
        <f>VLOOKUP(G1114,#REF!,6,0)</f>
        <v>#REF!</v>
      </c>
      <c r="Z1114">
        <f>SUMPRODUCT((B1114='[2]各校各专业人数 （防止重复'!$D:$D)*(G1114='[2]各校各专业人数 （防止重复'!$G:$G))</f>
        <v>1</v>
      </c>
    </row>
    <row r="1115" ht="28.5" spans="1:26">
      <c r="A1115">
        <f t="shared" si="155"/>
        <v>1110</v>
      </c>
      <c r="B1115" s="317" t="s">
        <v>605</v>
      </c>
      <c r="C1115" s="316" t="s">
        <v>606</v>
      </c>
      <c r="D1115" s="113" t="s">
        <v>32</v>
      </c>
      <c r="E1115" s="113">
        <v>11</v>
      </c>
      <c r="F1115" s="113" t="s">
        <v>73</v>
      </c>
      <c r="G1115" s="113" t="s">
        <v>34</v>
      </c>
      <c r="H1115" s="113" t="s">
        <v>610</v>
      </c>
      <c r="I1115" s="113" t="s">
        <v>67</v>
      </c>
      <c r="J1115" s="113">
        <v>3</v>
      </c>
      <c r="K1115" s="113" t="s">
        <v>36</v>
      </c>
      <c r="L1115" s="91" t="s">
        <v>68</v>
      </c>
      <c r="M1115" s="113">
        <v>49</v>
      </c>
      <c r="N1115" s="113">
        <v>22</v>
      </c>
      <c r="O1115" s="113">
        <v>25</v>
      </c>
      <c r="P1115" s="113">
        <f t="shared" si="156"/>
        <v>96</v>
      </c>
      <c r="Q1115" s="113">
        <v>41</v>
      </c>
      <c r="R1115" s="113">
        <v>90</v>
      </c>
      <c r="S1115" s="313"/>
      <c r="T1115" t="str">
        <f t="shared" si="154"/>
        <v>0203</v>
      </c>
      <c r="U1115" t="e">
        <f>IF((G1115=VLOOKUP(T1115,#REF!,2,0)),1,0)</f>
        <v>#REF!</v>
      </c>
      <c r="V1115">
        <f>SUMPRODUCT((B1115=[1]Sheet1!$B:$B)*(G1115=[1]Sheet1!$G:$G))</f>
        <v>3</v>
      </c>
      <c r="W1115" t="e">
        <f>VLOOKUP(G1115,#REF!,4,0)</f>
        <v>#REF!</v>
      </c>
      <c r="X1115" t="e">
        <f>VLOOKUP(G1115,#REF!,5,0)</f>
        <v>#REF!</v>
      </c>
      <c r="Y1115" t="e">
        <f>VLOOKUP(G1115,#REF!,6,0)</f>
        <v>#REF!</v>
      </c>
      <c r="Z1115">
        <f>SUMPRODUCT((B1115='[2]各校各专业人数 （防止重复'!$D:$D)*(G1115='[2]各校各专业人数 （防止重复'!$G:$G))</f>
        <v>1</v>
      </c>
    </row>
    <row r="1116" ht="28.5" spans="1:26">
      <c r="A1116">
        <f t="shared" si="155"/>
        <v>1111</v>
      </c>
      <c r="B1116" s="317" t="s">
        <v>605</v>
      </c>
      <c r="C1116" s="316" t="s">
        <v>606</v>
      </c>
      <c r="D1116" s="113" t="s">
        <v>32</v>
      </c>
      <c r="E1116" s="113">
        <v>12</v>
      </c>
      <c r="F1116" s="113" t="s">
        <v>82</v>
      </c>
      <c r="G1116" s="113" t="s">
        <v>83</v>
      </c>
      <c r="H1116" s="113" t="s">
        <v>607</v>
      </c>
      <c r="I1116" s="113" t="s">
        <v>67</v>
      </c>
      <c r="J1116" s="113">
        <v>3</v>
      </c>
      <c r="K1116" s="113" t="s">
        <v>36</v>
      </c>
      <c r="L1116" s="91" t="s">
        <v>68</v>
      </c>
      <c r="M1116" s="113">
        <v>47</v>
      </c>
      <c r="N1116" s="113">
        <v>55</v>
      </c>
      <c r="O1116" s="113">
        <v>84</v>
      </c>
      <c r="P1116" s="113">
        <f t="shared" si="156"/>
        <v>186</v>
      </c>
      <c r="Q1116" s="113">
        <v>0</v>
      </c>
      <c r="R1116" s="113">
        <v>105</v>
      </c>
      <c r="S1116" s="313"/>
      <c r="T1116" t="str">
        <f t="shared" si="154"/>
        <v>0435</v>
      </c>
      <c r="U1116" t="e">
        <f>IF((G1116=VLOOKUP(T1116,#REF!,2,0)),1,0)</f>
        <v>#REF!</v>
      </c>
      <c r="V1116">
        <f>SUMPRODUCT((B1116=[1]Sheet1!$B:$B)*(G1116=[1]Sheet1!$G:$G))</f>
        <v>1</v>
      </c>
      <c r="W1116" t="e">
        <f>VLOOKUP(G1116,#REF!,4,0)</f>
        <v>#REF!</v>
      </c>
      <c r="X1116" t="e">
        <f>VLOOKUP(G1116,#REF!,5,0)</f>
        <v>#REF!</v>
      </c>
      <c r="Y1116" t="e">
        <f>VLOOKUP(G1116,#REF!,6,0)</f>
        <v>#REF!</v>
      </c>
      <c r="Z1116">
        <f>SUMPRODUCT((B1116='[2]各校各专业人数 （防止重复'!$D:$D)*(G1116='[2]各校各专业人数 （防止重复'!$G:$G))</f>
        <v>1</v>
      </c>
    </row>
    <row r="1117" ht="28.5" spans="1:26">
      <c r="A1117">
        <f t="shared" ref="A1117:A1126" si="157">ROW()-5</f>
        <v>1112</v>
      </c>
      <c r="B1117" s="317" t="s">
        <v>605</v>
      </c>
      <c r="C1117" s="316" t="s">
        <v>606</v>
      </c>
      <c r="D1117" s="113" t="s">
        <v>32</v>
      </c>
      <c r="E1117" s="113">
        <v>13</v>
      </c>
      <c r="F1117" s="113" t="s">
        <v>84</v>
      </c>
      <c r="G1117" s="113" t="s">
        <v>85</v>
      </c>
      <c r="H1117" s="113" t="s">
        <v>202</v>
      </c>
      <c r="I1117" s="113" t="s">
        <v>67</v>
      </c>
      <c r="J1117" s="113">
        <v>3</v>
      </c>
      <c r="K1117" s="113" t="s">
        <v>36</v>
      </c>
      <c r="L1117" s="91" t="s">
        <v>68</v>
      </c>
      <c r="M1117" s="113">
        <v>21</v>
      </c>
      <c r="N1117" s="113">
        <v>0</v>
      </c>
      <c r="O1117" s="113">
        <v>37</v>
      </c>
      <c r="P1117" s="113">
        <f t="shared" si="156"/>
        <v>58</v>
      </c>
      <c r="Q1117" s="113">
        <v>0</v>
      </c>
      <c r="R1117" s="113">
        <v>55</v>
      </c>
      <c r="S1117" s="313"/>
      <c r="T1117" t="str">
        <f t="shared" si="154"/>
        <v>0439</v>
      </c>
      <c r="U1117" t="e">
        <f>IF((G1117=VLOOKUP(T1117,#REF!,2,0)),1,0)</f>
        <v>#REF!</v>
      </c>
      <c r="V1117">
        <f>SUMPRODUCT((B1117=[1]Sheet1!$B:$B)*(G1117=[1]Sheet1!$G:$G))</f>
        <v>1</v>
      </c>
      <c r="W1117" t="e">
        <f>VLOOKUP(G1117,#REF!,4,0)</f>
        <v>#REF!</v>
      </c>
      <c r="X1117" t="e">
        <f>VLOOKUP(G1117,#REF!,5,0)</f>
        <v>#REF!</v>
      </c>
      <c r="Y1117" t="e">
        <f>VLOOKUP(G1117,#REF!,6,0)</f>
        <v>#REF!</v>
      </c>
      <c r="Z1117">
        <f>SUMPRODUCT((B1117='[2]各校各专业人数 （防止重复'!$D:$D)*(G1117='[2]各校各专业人数 （防止重复'!$G:$G))</f>
        <v>1</v>
      </c>
    </row>
    <row r="1118" ht="28.5" spans="1:26">
      <c r="A1118">
        <f t="shared" si="157"/>
        <v>1113</v>
      </c>
      <c r="B1118" s="317" t="s">
        <v>605</v>
      </c>
      <c r="C1118" s="316" t="s">
        <v>606</v>
      </c>
      <c r="D1118" s="113" t="s">
        <v>32</v>
      </c>
      <c r="E1118" s="113">
        <v>14</v>
      </c>
      <c r="F1118" s="113" t="s">
        <v>96</v>
      </c>
      <c r="G1118" s="113" t="s">
        <v>60</v>
      </c>
      <c r="H1118" s="113" t="s">
        <v>614</v>
      </c>
      <c r="I1118" s="113" t="s">
        <v>67</v>
      </c>
      <c r="J1118" s="113">
        <v>3</v>
      </c>
      <c r="K1118" s="113" t="s">
        <v>36</v>
      </c>
      <c r="L1118" s="91" t="s">
        <v>68</v>
      </c>
      <c r="M1118" s="113">
        <v>45</v>
      </c>
      <c r="N1118" s="113">
        <v>0</v>
      </c>
      <c r="O1118" s="113">
        <v>37</v>
      </c>
      <c r="P1118" s="113">
        <v>0</v>
      </c>
      <c r="Q1118" s="113">
        <v>0</v>
      </c>
      <c r="R1118" s="113">
        <v>90</v>
      </c>
      <c r="S1118" s="313"/>
      <c r="T1118" t="str">
        <f t="shared" si="154"/>
        <v>0603</v>
      </c>
      <c r="U1118" t="e">
        <f>IF((G1118=VLOOKUP(T1118,#REF!,2,0)),1,0)</f>
        <v>#REF!</v>
      </c>
      <c r="V1118">
        <f>SUMPRODUCT((B1118=[1]Sheet1!$B:$B)*(G1118=[1]Sheet1!$G:$G))</f>
        <v>3</v>
      </c>
      <c r="W1118" t="e">
        <f>VLOOKUP(G1118,#REF!,4,0)</f>
        <v>#REF!</v>
      </c>
      <c r="X1118" t="e">
        <f>VLOOKUP(G1118,#REF!,5,0)</f>
        <v>#REF!</v>
      </c>
      <c r="Y1118" t="e">
        <f>VLOOKUP(G1118,#REF!,6,0)</f>
        <v>#REF!</v>
      </c>
      <c r="Z1118">
        <f>SUMPRODUCT((B1118='[2]各校各专业人数 （防止重复'!$D:$D)*(G1118='[2]各校各专业人数 （防止重复'!$G:$G))</f>
        <v>1</v>
      </c>
    </row>
    <row r="1119" ht="28.5" spans="1:26">
      <c r="A1119">
        <f t="shared" si="157"/>
        <v>1114</v>
      </c>
      <c r="B1119" s="317" t="s">
        <v>605</v>
      </c>
      <c r="C1119" s="316" t="s">
        <v>606</v>
      </c>
      <c r="D1119" s="113" t="s">
        <v>32</v>
      </c>
      <c r="E1119" s="113">
        <v>15</v>
      </c>
      <c r="F1119" s="113" t="s">
        <v>401</v>
      </c>
      <c r="G1119" s="113" t="s">
        <v>402</v>
      </c>
      <c r="H1119" s="113" t="s">
        <v>603</v>
      </c>
      <c r="I1119" s="113" t="s">
        <v>67</v>
      </c>
      <c r="J1119" s="113">
        <v>3</v>
      </c>
      <c r="K1119" s="113" t="s">
        <v>36</v>
      </c>
      <c r="L1119" s="91" t="s">
        <v>68</v>
      </c>
      <c r="M1119" s="113">
        <v>45</v>
      </c>
      <c r="N1119" s="113">
        <v>9</v>
      </c>
      <c r="O1119" s="113">
        <v>0</v>
      </c>
      <c r="P1119" s="113">
        <f>M1119+N1119+O1119</f>
        <v>54</v>
      </c>
      <c r="Q1119" s="113">
        <v>41</v>
      </c>
      <c r="R1119" s="113">
        <v>40</v>
      </c>
      <c r="S1119" s="313"/>
      <c r="T1119" t="str">
        <f t="shared" si="154"/>
        <v>0902</v>
      </c>
      <c r="U1119" t="e">
        <f>IF((G1119=VLOOKUP(T1119,#REF!,2,0)),1,0)</f>
        <v>#REF!</v>
      </c>
      <c r="V1119">
        <f>SUMPRODUCT((B1119=[1]Sheet1!$B:$B)*(G1119=[1]Sheet1!$G:$G))</f>
        <v>5</v>
      </c>
      <c r="W1119" t="e">
        <f>VLOOKUP(G1119,#REF!,4,0)</f>
        <v>#REF!</v>
      </c>
      <c r="X1119" t="e">
        <f>VLOOKUP(G1119,#REF!,5,0)</f>
        <v>#REF!</v>
      </c>
      <c r="Y1119" t="e">
        <f>VLOOKUP(G1119,#REF!,6,0)</f>
        <v>#REF!</v>
      </c>
      <c r="Z1119">
        <f>SUMPRODUCT((B1119='[2]各校各专业人数 （防止重复'!$D:$D)*(G1119='[2]各校各专业人数 （防止重复'!$G:$G))</f>
        <v>1</v>
      </c>
    </row>
    <row r="1120" ht="28.5" spans="1:26">
      <c r="A1120">
        <f t="shared" si="157"/>
        <v>1115</v>
      </c>
      <c r="B1120" s="317" t="s">
        <v>605</v>
      </c>
      <c r="C1120" s="316" t="s">
        <v>606</v>
      </c>
      <c r="D1120" s="113" t="s">
        <v>32</v>
      </c>
      <c r="E1120" s="113">
        <v>16</v>
      </c>
      <c r="F1120" s="113" t="s">
        <v>225</v>
      </c>
      <c r="G1120" s="113" t="s">
        <v>226</v>
      </c>
      <c r="H1120" s="113" t="s">
        <v>615</v>
      </c>
      <c r="I1120" s="113" t="s">
        <v>67</v>
      </c>
      <c r="J1120" s="113">
        <v>3</v>
      </c>
      <c r="K1120" s="113" t="s">
        <v>36</v>
      </c>
      <c r="L1120" s="91" t="s">
        <v>68</v>
      </c>
      <c r="M1120" s="113">
        <v>0</v>
      </c>
      <c r="N1120" s="113">
        <v>0</v>
      </c>
      <c r="O1120" s="113">
        <v>44</v>
      </c>
      <c r="P1120" s="113">
        <v>42</v>
      </c>
      <c r="Q1120" s="113">
        <v>0</v>
      </c>
      <c r="R1120" s="113">
        <v>60</v>
      </c>
      <c r="S1120" s="313"/>
      <c r="T1120" t="str">
        <f t="shared" si="154"/>
        <v>1307</v>
      </c>
      <c r="U1120" t="e">
        <f>IF((G1120=VLOOKUP(T1120,#REF!,2,0)),1,0)</f>
        <v>#REF!</v>
      </c>
      <c r="V1120">
        <f>SUMPRODUCT((B1120=[1]Sheet1!$B:$B)*(G1120=[1]Sheet1!$G:$G))</f>
        <v>1</v>
      </c>
      <c r="W1120" t="e">
        <f>VLOOKUP(G1120,#REF!,4,0)</f>
        <v>#REF!</v>
      </c>
      <c r="X1120" t="e">
        <f>VLOOKUP(G1120,#REF!,5,0)</f>
        <v>#REF!</v>
      </c>
      <c r="Y1120" t="e">
        <f>VLOOKUP(G1120,#REF!,6,0)</f>
        <v>#REF!</v>
      </c>
      <c r="Z1120">
        <f>SUMPRODUCT((B1120='[2]各校各专业人数 （防止重复'!$D:$D)*(G1120='[2]各校各专业人数 （防止重复'!$G:$G))</f>
        <v>1</v>
      </c>
    </row>
    <row r="1121" ht="28.5" spans="1:26">
      <c r="A1121">
        <f t="shared" si="157"/>
        <v>1116</v>
      </c>
      <c r="B1121" s="317" t="s">
        <v>605</v>
      </c>
      <c r="C1121" s="316" t="s">
        <v>606</v>
      </c>
      <c r="D1121" s="113" t="s">
        <v>32</v>
      </c>
      <c r="E1121" s="113">
        <v>17</v>
      </c>
      <c r="F1121" s="113" t="s">
        <v>103</v>
      </c>
      <c r="G1121" s="113" t="s">
        <v>104</v>
      </c>
      <c r="H1121" s="113" t="s">
        <v>616</v>
      </c>
      <c r="I1121" s="113" t="s">
        <v>67</v>
      </c>
      <c r="J1121" s="113">
        <v>3</v>
      </c>
      <c r="K1121" s="113" t="s">
        <v>36</v>
      </c>
      <c r="L1121" s="91" t="s">
        <v>68</v>
      </c>
      <c r="M1121" s="113">
        <v>0</v>
      </c>
      <c r="N1121" s="113">
        <v>0</v>
      </c>
      <c r="O1121" s="113">
        <v>17</v>
      </c>
      <c r="P1121" s="113">
        <v>17</v>
      </c>
      <c r="Q1121" s="113">
        <v>0</v>
      </c>
      <c r="R1121" s="113">
        <v>40</v>
      </c>
      <c r="S1121" s="313"/>
      <c r="T1121" t="str">
        <f t="shared" si="154"/>
        <v>1401</v>
      </c>
      <c r="U1121" t="e">
        <f>IF((G1121=VLOOKUP(T1121,#REF!,2,0)),1,0)</f>
        <v>#REF!</v>
      </c>
      <c r="V1121">
        <f>SUMPRODUCT((B1121=[1]Sheet1!$B:$B)*(G1121=[1]Sheet1!$G:$G))</f>
        <v>1</v>
      </c>
      <c r="W1121" t="e">
        <f>VLOOKUP(G1121,#REF!,4,0)</f>
        <v>#REF!</v>
      </c>
      <c r="X1121" t="e">
        <f>VLOOKUP(G1121,#REF!,5,0)</f>
        <v>#REF!</v>
      </c>
      <c r="Y1121" t="e">
        <f>VLOOKUP(G1121,#REF!,6,0)</f>
        <v>#REF!</v>
      </c>
      <c r="Z1121">
        <f>SUMPRODUCT((B1121='[2]各校各专业人数 （防止重复'!$D:$D)*(G1121='[2]各校各专业人数 （防止重复'!$G:$G))</f>
        <v>1</v>
      </c>
    </row>
    <row r="1122" ht="38.25" spans="1:26">
      <c r="A1122">
        <f t="shared" si="157"/>
        <v>1117</v>
      </c>
      <c r="B1122" s="317" t="s">
        <v>605</v>
      </c>
      <c r="C1122" s="316" t="s">
        <v>606</v>
      </c>
      <c r="D1122" s="113" t="s">
        <v>191</v>
      </c>
      <c r="E1122" s="113">
        <v>18</v>
      </c>
      <c r="F1122" s="113" t="s">
        <v>470</v>
      </c>
      <c r="G1122" s="113" t="s">
        <v>449</v>
      </c>
      <c r="H1122" s="113" t="s">
        <v>617</v>
      </c>
      <c r="I1122" s="113" t="s">
        <v>45</v>
      </c>
      <c r="J1122" s="113">
        <v>1</v>
      </c>
      <c r="K1122" s="113" t="s">
        <v>36</v>
      </c>
      <c r="L1122" s="204" t="s">
        <v>356</v>
      </c>
      <c r="M1122" s="113">
        <v>0</v>
      </c>
      <c r="N1122" s="113">
        <v>0</v>
      </c>
      <c r="O1122" s="113">
        <v>0</v>
      </c>
      <c r="P1122" s="113">
        <v>0</v>
      </c>
      <c r="Q1122" s="113">
        <v>0</v>
      </c>
      <c r="R1122" s="113">
        <v>50</v>
      </c>
      <c r="S1122" s="114" t="s">
        <v>193</v>
      </c>
      <c r="T1122" t="str">
        <f t="shared" si="154"/>
        <v>0119</v>
      </c>
      <c r="U1122" t="e">
        <f>IF((G1122=VLOOKUP(T1122,#REF!,2,0)),1,0)</f>
        <v>#REF!</v>
      </c>
      <c r="V1122">
        <f>SUMPRODUCT((B1122=[1]Sheet1!$B:$B)*(G1122=[1]Sheet1!$G:$G))</f>
        <v>2</v>
      </c>
      <c r="W1122" t="e">
        <f>VLOOKUP(G1122,#REF!,4,0)</f>
        <v>#REF!</v>
      </c>
      <c r="X1122" t="e">
        <f>VLOOKUP(G1122,#REF!,5,0)</f>
        <v>#REF!</v>
      </c>
      <c r="Y1122" t="e">
        <f>VLOOKUP(G1122,#REF!,6,0)</f>
        <v>#REF!</v>
      </c>
      <c r="Z1122">
        <f>SUMPRODUCT((B1122='[2]各校各专业人数 （防止重复'!$D:$D)*(G1122='[2]各校各专业人数 （防止重复'!$G:$G))</f>
        <v>0</v>
      </c>
    </row>
    <row r="1123" ht="38.25" spans="1:26">
      <c r="A1123">
        <f t="shared" si="157"/>
        <v>1118</v>
      </c>
      <c r="B1123" s="317" t="s">
        <v>605</v>
      </c>
      <c r="C1123" s="316" t="s">
        <v>606</v>
      </c>
      <c r="D1123" s="113" t="s">
        <v>191</v>
      </c>
      <c r="E1123" s="113">
        <v>19</v>
      </c>
      <c r="F1123" s="113" t="s">
        <v>59</v>
      </c>
      <c r="G1123" s="113" t="s">
        <v>60</v>
      </c>
      <c r="H1123" s="113" t="s">
        <v>614</v>
      </c>
      <c r="I1123" s="113" t="s">
        <v>45</v>
      </c>
      <c r="J1123" s="113">
        <v>1</v>
      </c>
      <c r="K1123" s="113" t="s">
        <v>36</v>
      </c>
      <c r="L1123" s="204" t="s">
        <v>356</v>
      </c>
      <c r="M1123" s="113">
        <v>0</v>
      </c>
      <c r="N1123" s="113">
        <v>0</v>
      </c>
      <c r="O1123" s="113">
        <v>0</v>
      </c>
      <c r="P1123" s="113">
        <v>0</v>
      </c>
      <c r="Q1123" s="113">
        <v>0</v>
      </c>
      <c r="R1123" s="113">
        <v>50</v>
      </c>
      <c r="S1123" s="114" t="s">
        <v>193</v>
      </c>
      <c r="T1123" t="str">
        <f t="shared" si="154"/>
        <v>0603</v>
      </c>
      <c r="U1123" t="e">
        <f>IF((G1123=VLOOKUP(T1123,#REF!,2,0)),1,0)</f>
        <v>#REF!</v>
      </c>
      <c r="V1123">
        <f>SUMPRODUCT((B1123=[1]Sheet1!$B:$B)*(G1123=[1]Sheet1!$G:$G))</f>
        <v>3</v>
      </c>
      <c r="W1123" t="e">
        <f>VLOOKUP(G1123,#REF!,4,0)</f>
        <v>#REF!</v>
      </c>
      <c r="X1123" t="e">
        <f>VLOOKUP(G1123,#REF!,5,0)</f>
        <v>#REF!</v>
      </c>
      <c r="Y1123" t="e">
        <f>VLOOKUP(G1123,#REF!,6,0)</f>
        <v>#REF!</v>
      </c>
      <c r="Z1123">
        <f>SUMPRODUCT((B1123='[2]各校各专业人数 （防止重复'!$D:$D)*(G1123='[2]各校各专业人数 （防止重复'!$G:$G))</f>
        <v>1</v>
      </c>
    </row>
    <row r="1124" ht="38.25" spans="1:26">
      <c r="A1124">
        <f t="shared" si="157"/>
        <v>1119</v>
      </c>
      <c r="B1124" s="317" t="s">
        <v>605</v>
      </c>
      <c r="C1124" s="316" t="s">
        <v>606</v>
      </c>
      <c r="D1124" s="113" t="s">
        <v>191</v>
      </c>
      <c r="E1124" s="113">
        <v>20</v>
      </c>
      <c r="F1124" s="113" t="s">
        <v>363</v>
      </c>
      <c r="G1124" s="113" t="s">
        <v>246</v>
      </c>
      <c r="H1124" s="113" t="s">
        <v>603</v>
      </c>
      <c r="I1124" s="113" t="s">
        <v>45</v>
      </c>
      <c r="J1124" s="113">
        <v>1</v>
      </c>
      <c r="K1124" s="113" t="s">
        <v>36</v>
      </c>
      <c r="L1124" s="204" t="s">
        <v>356</v>
      </c>
      <c r="M1124" s="113">
        <v>0</v>
      </c>
      <c r="N1124" s="113">
        <v>0</v>
      </c>
      <c r="O1124" s="113">
        <v>0</v>
      </c>
      <c r="P1124" s="113">
        <v>0</v>
      </c>
      <c r="Q1124" s="113">
        <v>0</v>
      </c>
      <c r="R1124" s="113">
        <v>100</v>
      </c>
      <c r="S1124" s="114" t="s">
        <v>193</v>
      </c>
      <c r="T1124" t="str">
        <f t="shared" si="154"/>
        <v>0903</v>
      </c>
      <c r="U1124" t="e">
        <f>IF((G1124=VLOOKUP(T1124,#REF!,2,0)),1,0)</f>
        <v>#REF!</v>
      </c>
      <c r="V1124">
        <f>SUMPRODUCT((B1124=[1]Sheet1!$B:$B)*(G1124=[1]Sheet1!$G:$G))</f>
        <v>2</v>
      </c>
      <c r="W1124" t="e">
        <f>VLOOKUP(G1124,#REF!,4,0)</f>
        <v>#REF!</v>
      </c>
      <c r="X1124" t="e">
        <f>VLOOKUP(G1124,#REF!,5,0)</f>
        <v>#REF!</v>
      </c>
      <c r="Y1124" t="e">
        <f>VLOOKUP(G1124,#REF!,6,0)</f>
        <v>#REF!</v>
      </c>
      <c r="Z1124">
        <f>SUMPRODUCT((B1124='[2]各校各专业人数 （防止重复'!$D:$D)*(G1124='[2]各校各专业人数 （防止重复'!$G:$G))</f>
        <v>0</v>
      </c>
    </row>
    <row r="1125" ht="38.25" spans="1:26">
      <c r="A1125">
        <f t="shared" si="157"/>
        <v>1120</v>
      </c>
      <c r="B1125" s="317" t="s">
        <v>605</v>
      </c>
      <c r="C1125" s="316" t="s">
        <v>606</v>
      </c>
      <c r="D1125" s="113" t="s">
        <v>191</v>
      </c>
      <c r="E1125" s="113">
        <v>21</v>
      </c>
      <c r="F1125" s="113" t="s">
        <v>618</v>
      </c>
      <c r="G1125" s="113" t="s">
        <v>248</v>
      </c>
      <c r="H1125" s="113" t="s">
        <v>619</v>
      </c>
      <c r="I1125" s="113" t="s">
        <v>45</v>
      </c>
      <c r="J1125" s="113">
        <v>1</v>
      </c>
      <c r="K1125" s="113" t="s">
        <v>36</v>
      </c>
      <c r="L1125" s="204" t="s">
        <v>356</v>
      </c>
      <c r="M1125" s="113">
        <v>0</v>
      </c>
      <c r="N1125" s="113">
        <v>0</v>
      </c>
      <c r="O1125" s="113">
        <v>0</v>
      </c>
      <c r="P1125" s="113">
        <v>0</v>
      </c>
      <c r="Q1125" s="113">
        <v>0</v>
      </c>
      <c r="R1125" s="113">
        <v>50</v>
      </c>
      <c r="S1125" s="114" t="s">
        <v>193</v>
      </c>
      <c r="T1125" t="str">
        <f t="shared" si="154"/>
        <v>1214</v>
      </c>
      <c r="U1125" t="e">
        <f>IF((G1125=VLOOKUP(T1125,#REF!,2,0)),1,0)</f>
        <v>#REF!</v>
      </c>
      <c r="V1125">
        <f>SUMPRODUCT((B1125=[1]Sheet1!$B:$B)*(G1125=[1]Sheet1!$G:$G))</f>
        <v>2</v>
      </c>
      <c r="W1125" t="e">
        <f>VLOOKUP(G1125,#REF!,4,0)</f>
        <v>#REF!</v>
      </c>
      <c r="X1125" t="e">
        <f>VLOOKUP(G1125,#REF!,5,0)</f>
        <v>#REF!</v>
      </c>
      <c r="Y1125" t="e">
        <f>VLOOKUP(G1125,#REF!,6,0)</f>
        <v>#REF!</v>
      </c>
      <c r="Z1125">
        <f>SUMPRODUCT((B1125='[2]各校各专业人数 （防止重复'!$D:$D)*(G1125='[2]各校各专业人数 （防止重复'!$G:$G))</f>
        <v>0</v>
      </c>
    </row>
    <row r="1126" ht="38.25" spans="1:26">
      <c r="A1126">
        <f t="shared" si="157"/>
        <v>1121</v>
      </c>
      <c r="B1126" s="317" t="s">
        <v>605</v>
      </c>
      <c r="C1126" s="316" t="s">
        <v>606</v>
      </c>
      <c r="D1126" s="113" t="s">
        <v>191</v>
      </c>
      <c r="E1126" s="113">
        <v>22</v>
      </c>
      <c r="F1126" s="113" t="s">
        <v>311</v>
      </c>
      <c r="G1126" s="113" t="s">
        <v>224</v>
      </c>
      <c r="H1126" s="113" t="s">
        <v>620</v>
      </c>
      <c r="I1126" s="113" t="s">
        <v>45</v>
      </c>
      <c r="J1126" s="113">
        <v>1</v>
      </c>
      <c r="K1126" s="113" t="s">
        <v>36</v>
      </c>
      <c r="L1126" s="204" t="s">
        <v>356</v>
      </c>
      <c r="M1126" s="113">
        <v>0</v>
      </c>
      <c r="N1126" s="113">
        <v>0</v>
      </c>
      <c r="O1126" s="113">
        <v>0</v>
      </c>
      <c r="P1126" s="113">
        <v>0</v>
      </c>
      <c r="Q1126" s="113">
        <v>0</v>
      </c>
      <c r="R1126" s="113">
        <v>50</v>
      </c>
      <c r="S1126" s="114" t="s">
        <v>193</v>
      </c>
      <c r="T1126" t="str">
        <f t="shared" si="154"/>
        <v>1302</v>
      </c>
      <c r="U1126" t="e">
        <f>IF((G1126=VLOOKUP(T1126,#REF!,2,0)),1,0)</f>
        <v>#REF!</v>
      </c>
      <c r="V1126">
        <f>SUMPRODUCT((B1126=[1]Sheet1!$B:$B)*(G1126=[1]Sheet1!$G:$G))</f>
        <v>2</v>
      </c>
      <c r="W1126" t="e">
        <f>VLOOKUP(G1126,#REF!,4,0)</f>
        <v>#REF!</v>
      </c>
      <c r="X1126" t="e">
        <f>VLOOKUP(G1126,#REF!,5,0)</f>
        <v>#REF!</v>
      </c>
      <c r="Y1126" t="e">
        <f>VLOOKUP(G1126,#REF!,6,0)</f>
        <v>#REF!</v>
      </c>
      <c r="Z1126">
        <f>SUMPRODUCT((B1126='[2]各校各专业人数 （防止重复'!$D:$D)*(G1126='[2]各校各专业人数 （防止重复'!$G:$G))</f>
        <v>1</v>
      </c>
    </row>
    <row r="1127" ht="28.5" spans="1:26">
      <c r="A1127">
        <f t="shared" ref="A1127:A1136" si="158">ROW()-5</f>
        <v>1122</v>
      </c>
      <c r="B1127" s="317" t="s">
        <v>605</v>
      </c>
      <c r="C1127" s="316" t="s">
        <v>606</v>
      </c>
      <c r="D1127" s="113" t="s">
        <v>191</v>
      </c>
      <c r="E1127" s="113">
        <v>23</v>
      </c>
      <c r="F1127" s="113" t="s">
        <v>448</v>
      </c>
      <c r="G1127" s="113" t="s">
        <v>449</v>
      </c>
      <c r="H1127" s="113" t="s">
        <v>617</v>
      </c>
      <c r="I1127" s="113" t="s">
        <v>67</v>
      </c>
      <c r="J1127" s="113">
        <v>1</v>
      </c>
      <c r="K1127" s="113" t="s">
        <v>36</v>
      </c>
      <c r="L1127" s="113" t="s">
        <v>192</v>
      </c>
      <c r="M1127" s="113">
        <v>0</v>
      </c>
      <c r="N1127" s="113">
        <v>0</v>
      </c>
      <c r="O1127" s="113">
        <v>0</v>
      </c>
      <c r="P1127" s="113">
        <v>0</v>
      </c>
      <c r="Q1127" s="113">
        <v>0</v>
      </c>
      <c r="R1127" s="113">
        <v>50</v>
      </c>
      <c r="S1127" s="114" t="s">
        <v>193</v>
      </c>
      <c r="T1127" t="str">
        <f t="shared" si="154"/>
        <v>0119</v>
      </c>
      <c r="U1127" t="e">
        <f>IF((G1127=VLOOKUP(T1127,#REF!,2,0)),1,0)</f>
        <v>#REF!</v>
      </c>
      <c r="V1127">
        <f>SUMPRODUCT((B1127=[1]Sheet1!$B:$B)*(G1127=[1]Sheet1!$G:$G))</f>
        <v>2</v>
      </c>
      <c r="W1127" t="e">
        <f>VLOOKUP(G1127,#REF!,4,0)</f>
        <v>#REF!</v>
      </c>
      <c r="X1127" t="e">
        <f>VLOOKUP(G1127,#REF!,5,0)</f>
        <v>#REF!</v>
      </c>
      <c r="Y1127" t="e">
        <f>VLOOKUP(G1127,#REF!,6,0)</f>
        <v>#REF!</v>
      </c>
      <c r="Z1127">
        <f>SUMPRODUCT((B1127='[2]各校各专业人数 （防止重复'!$D:$D)*(G1127='[2]各校各专业人数 （防止重复'!$G:$G))</f>
        <v>0</v>
      </c>
    </row>
    <row r="1128" ht="38.25" spans="1:26">
      <c r="A1128">
        <f t="shared" si="158"/>
        <v>1123</v>
      </c>
      <c r="B1128" s="317" t="s">
        <v>605</v>
      </c>
      <c r="C1128" s="316" t="s">
        <v>606</v>
      </c>
      <c r="D1128" s="113" t="s">
        <v>191</v>
      </c>
      <c r="E1128" s="113">
        <v>24</v>
      </c>
      <c r="F1128" s="113" t="s">
        <v>43</v>
      </c>
      <c r="G1128" s="113" t="s">
        <v>44</v>
      </c>
      <c r="H1128" s="113" t="s">
        <v>599</v>
      </c>
      <c r="I1128" s="113" t="s">
        <v>45</v>
      </c>
      <c r="J1128" s="113">
        <v>1</v>
      </c>
      <c r="K1128" s="113" t="s">
        <v>36</v>
      </c>
      <c r="L1128" s="204" t="s">
        <v>356</v>
      </c>
      <c r="M1128" s="113">
        <v>0</v>
      </c>
      <c r="N1128" s="113">
        <v>4</v>
      </c>
      <c r="O1128" s="113">
        <v>0</v>
      </c>
      <c r="P1128" s="113">
        <v>0</v>
      </c>
      <c r="Q1128" s="113">
        <v>0</v>
      </c>
      <c r="R1128" s="113">
        <v>50</v>
      </c>
      <c r="S1128" s="114" t="s">
        <v>193</v>
      </c>
      <c r="T1128" t="str">
        <f t="shared" si="154"/>
        <v>0106</v>
      </c>
      <c r="U1128" t="e">
        <f>IF((G1128=VLOOKUP(T1128,#REF!,2,0)),1,0)</f>
        <v>#REF!</v>
      </c>
      <c r="V1128">
        <f>SUMPRODUCT((B1128=[1]Sheet1!$B:$B)*(G1128=[1]Sheet1!$G:$G))</f>
        <v>3</v>
      </c>
      <c r="W1128" t="e">
        <f>VLOOKUP(G1128,#REF!,4,0)</f>
        <v>#REF!</v>
      </c>
      <c r="X1128" t="e">
        <f>VLOOKUP(G1128,#REF!,5,0)</f>
        <v>#REF!</v>
      </c>
      <c r="Y1128" t="e">
        <f>VLOOKUP(G1128,#REF!,6,0)</f>
        <v>#REF!</v>
      </c>
      <c r="Z1128">
        <f>SUMPRODUCT((B1128='[2]各校各专业人数 （防止重复'!$D:$D)*(G1128='[2]各校各专业人数 （防止重复'!$G:$G))</f>
        <v>1</v>
      </c>
    </row>
    <row r="1129" ht="57" spans="1:26">
      <c r="A1129">
        <f t="shared" si="158"/>
        <v>1124</v>
      </c>
      <c r="B1129" s="317" t="s">
        <v>605</v>
      </c>
      <c r="C1129" s="316" t="s">
        <v>606</v>
      </c>
      <c r="D1129" s="113" t="s">
        <v>191</v>
      </c>
      <c r="E1129" s="113">
        <v>25</v>
      </c>
      <c r="F1129" s="113" t="s">
        <v>621</v>
      </c>
      <c r="G1129" s="113" t="s">
        <v>622</v>
      </c>
      <c r="H1129" s="113" t="s">
        <v>623</v>
      </c>
      <c r="I1129" s="113" t="s">
        <v>45</v>
      </c>
      <c r="J1129" s="113">
        <v>1</v>
      </c>
      <c r="K1129" s="113" t="s">
        <v>36</v>
      </c>
      <c r="L1129" s="204" t="s">
        <v>356</v>
      </c>
      <c r="M1129" s="113">
        <v>0</v>
      </c>
      <c r="N1129" s="113">
        <v>6</v>
      </c>
      <c r="O1129" s="113">
        <v>38</v>
      </c>
      <c r="P1129" s="113">
        <v>38</v>
      </c>
      <c r="Q1129" s="113">
        <v>38</v>
      </c>
      <c r="R1129" s="113">
        <v>80</v>
      </c>
      <c r="S1129" s="114" t="s">
        <v>193</v>
      </c>
      <c r="T1129" t="str">
        <f t="shared" si="154"/>
        <v>0517</v>
      </c>
      <c r="U1129" t="e">
        <f>IF((G1129=VLOOKUP(T1129,#REF!,2,0)),1,0)</f>
        <v>#REF!</v>
      </c>
      <c r="V1129">
        <f>SUMPRODUCT((B1129=[1]Sheet1!$B:$B)*(G1129=[1]Sheet1!$G:$G))</f>
        <v>2</v>
      </c>
      <c r="W1129" t="e">
        <f>VLOOKUP(G1129,#REF!,4,0)</f>
        <v>#REF!</v>
      </c>
      <c r="X1129" t="e">
        <f>VLOOKUP(G1129,#REF!,5,0)</f>
        <v>#REF!</v>
      </c>
      <c r="Y1129" t="e">
        <f>VLOOKUP(G1129,#REF!,6,0)</f>
        <v>#REF!</v>
      </c>
      <c r="Z1129">
        <f>SUMPRODUCT((B1129='[2]各校各专业人数 （防止重复'!$D:$D)*(G1129='[2]各校各专业人数 （防止重复'!$G:$G))</f>
        <v>1</v>
      </c>
    </row>
    <row r="1130" ht="38.25" spans="1:26">
      <c r="A1130">
        <f t="shared" si="158"/>
        <v>1125</v>
      </c>
      <c r="B1130" s="317" t="s">
        <v>605</v>
      </c>
      <c r="C1130" s="316" t="s">
        <v>606</v>
      </c>
      <c r="D1130" s="113" t="s">
        <v>191</v>
      </c>
      <c r="E1130" s="113">
        <v>26</v>
      </c>
      <c r="F1130" s="113" t="s">
        <v>624</v>
      </c>
      <c r="G1130" s="113" t="s">
        <v>625</v>
      </c>
      <c r="H1130" s="113" t="s">
        <v>626</v>
      </c>
      <c r="I1130" s="113" t="s">
        <v>45</v>
      </c>
      <c r="J1130" s="113">
        <v>1</v>
      </c>
      <c r="K1130" s="113" t="s">
        <v>36</v>
      </c>
      <c r="L1130" s="204" t="s">
        <v>356</v>
      </c>
      <c r="M1130" s="113">
        <v>19</v>
      </c>
      <c r="N1130" s="113">
        <v>0</v>
      </c>
      <c r="O1130" s="113">
        <v>0</v>
      </c>
      <c r="P1130" s="113">
        <v>0</v>
      </c>
      <c r="Q1130" s="113">
        <v>0</v>
      </c>
      <c r="R1130" s="113">
        <v>50</v>
      </c>
      <c r="S1130" s="114" t="s">
        <v>193</v>
      </c>
      <c r="T1130" t="str">
        <f t="shared" si="154"/>
        <v>0712</v>
      </c>
      <c r="U1130" t="e">
        <f>IF((G1130=VLOOKUP(T1130,#REF!,2,0)),1,0)</f>
        <v>#REF!</v>
      </c>
      <c r="V1130">
        <f>SUMPRODUCT((B1130=[1]Sheet1!$B:$B)*(G1130=[1]Sheet1!$G:$G))</f>
        <v>2</v>
      </c>
      <c r="W1130" t="e">
        <f>VLOOKUP(G1130,#REF!,4,0)</f>
        <v>#REF!</v>
      </c>
      <c r="X1130" t="e">
        <f>VLOOKUP(G1130,#REF!,5,0)</f>
        <v>#REF!</v>
      </c>
      <c r="Y1130" t="e">
        <f>VLOOKUP(G1130,#REF!,6,0)</f>
        <v>#REF!</v>
      </c>
      <c r="Z1130">
        <f>SUMPRODUCT((B1130='[2]各校各专业人数 （防止重复'!$D:$D)*(G1130='[2]各校各专业人数 （防止重复'!$G:$G))</f>
        <v>1</v>
      </c>
    </row>
    <row r="1131" ht="28.5" spans="1:26">
      <c r="A1131">
        <f t="shared" si="158"/>
        <v>1126</v>
      </c>
      <c r="B1131" s="317" t="s">
        <v>605</v>
      </c>
      <c r="C1131" s="316" t="s">
        <v>606</v>
      </c>
      <c r="D1131" s="113" t="s">
        <v>191</v>
      </c>
      <c r="E1131" s="113">
        <v>27</v>
      </c>
      <c r="F1131" s="113" t="s">
        <v>548</v>
      </c>
      <c r="G1131" s="113" t="s">
        <v>402</v>
      </c>
      <c r="H1131" s="113" t="s">
        <v>603</v>
      </c>
      <c r="I1131" s="113" t="s">
        <v>45</v>
      </c>
      <c r="J1131" s="113">
        <v>2</v>
      </c>
      <c r="K1131" s="113" t="s">
        <v>36</v>
      </c>
      <c r="L1131" s="113" t="s">
        <v>192</v>
      </c>
      <c r="M1131" s="113">
        <v>0</v>
      </c>
      <c r="N1131" s="113">
        <v>0</v>
      </c>
      <c r="O1131" s="113">
        <v>121</v>
      </c>
      <c r="P1131" s="113">
        <v>121</v>
      </c>
      <c r="Q1131" s="113">
        <v>121</v>
      </c>
      <c r="R1131" s="113">
        <v>100</v>
      </c>
      <c r="S1131" s="114" t="s">
        <v>193</v>
      </c>
      <c r="T1131" t="str">
        <f t="shared" si="154"/>
        <v>0902</v>
      </c>
      <c r="U1131" t="e">
        <f>IF((G1131=VLOOKUP(T1131,#REF!,2,0)),1,0)</f>
        <v>#REF!</v>
      </c>
      <c r="V1131">
        <f>SUMPRODUCT((B1131=[1]Sheet1!$B:$B)*(G1131=[1]Sheet1!$G:$G))</f>
        <v>5</v>
      </c>
      <c r="W1131" t="e">
        <f>VLOOKUP(G1131,#REF!,4,0)</f>
        <v>#REF!</v>
      </c>
      <c r="X1131" t="e">
        <f>VLOOKUP(G1131,#REF!,5,0)</f>
        <v>#REF!</v>
      </c>
      <c r="Y1131" t="e">
        <f>VLOOKUP(G1131,#REF!,6,0)</f>
        <v>#REF!</v>
      </c>
      <c r="Z1131">
        <f>SUMPRODUCT((B1131='[2]各校各专业人数 （防止重复'!$D:$D)*(G1131='[2]各校各专业人数 （防止重复'!$G:$G))</f>
        <v>1</v>
      </c>
    </row>
    <row r="1132" ht="38.25" spans="1:26">
      <c r="A1132">
        <f t="shared" si="158"/>
        <v>1127</v>
      </c>
      <c r="B1132" s="317" t="s">
        <v>605</v>
      </c>
      <c r="C1132" s="316" t="s">
        <v>606</v>
      </c>
      <c r="D1132" s="113" t="s">
        <v>191</v>
      </c>
      <c r="E1132" s="113">
        <v>28</v>
      </c>
      <c r="F1132" s="113" t="s">
        <v>548</v>
      </c>
      <c r="G1132" s="113" t="s">
        <v>402</v>
      </c>
      <c r="H1132" s="113" t="s">
        <v>603</v>
      </c>
      <c r="I1132" s="113" t="s">
        <v>45</v>
      </c>
      <c r="J1132" s="113">
        <v>1</v>
      </c>
      <c r="K1132" s="113" t="s">
        <v>36</v>
      </c>
      <c r="L1132" s="204" t="s">
        <v>356</v>
      </c>
      <c r="M1132" s="113">
        <v>0</v>
      </c>
      <c r="N1132" s="113">
        <v>22</v>
      </c>
      <c r="O1132" s="113">
        <v>200</v>
      </c>
      <c r="P1132" s="113">
        <v>200</v>
      </c>
      <c r="Q1132" s="113">
        <v>200</v>
      </c>
      <c r="R1132" s="113">
        <v>100</v>
      </c>
      <c r="S1132" s="114" t="s">
        <v>193</v>
      </c>
      <c r="T1132" t="str">
        <f t="shared" si="154"/>
        <v>0902</v>
      </c>
      <c r="U1132" t="e">
        <f>IF((G1132=VLOOKUP(T1132,#REF!,2,0)),1,0)</f>
        <v>#REF!</v>
      </c>
      <c r="V1132">
        <f>SUMPRODUCT((B1132=[1]Sheet1!$B:$B)*(G1132=[1]Sheet1!$G:$G))</f>
        <v>5</v>
      </c>
      <c r="W1132" t="e">
        <f>VLOOKUP(G1132,#REF!,4,0)</f>
        <v>#REF!</v>
      </c>
      <c r="X1132" t="e">
        <f>VLOOKUP(G1132,#REF!,5,0)</f>
        <v>#REF!</v>
      </c>
      <c r="Y1132" t="e">
        <f>VLOOKUP(G1132,#REF!,6,0)</f>
        <v>#REF!</v>
      </c>
      <c r="Z1132">
        <f>SUMPRODUCT((B1132='[2]各校各专业人数 （防止重复'!$D:$D)*(G1132='[2]各校各专业人数 （防止重复'!$G:$G))</f>
        <v>1</v>
      </c>
    </row>
    <row r="1133" ht="28.5" spans="1:26">
      <c r="A1133">
        <f t="shared" si="158"/>
        <v>1128</v>
      </c>
      <c r="B1133" s="317" t="s">
        <v>605</v>
      </c>
      <c r="C1133" s="316" t="s">
        <v>606</v>
      </c>
      <c r="D1133" s="113" t="s">
        <v>191</v>
      </c>
      <c r="E1133" s="113">
        <v>29</v>
      </c>
      <c r="F1133" s="113" t="s">
        <v>66</v>
      </c>
      <c r="G1133" s="113" t="s">
        <v>44</v>
      </c>
      <c r="H1133" s="113" t="s">
        <v>599</v>
      </c>
      <c r="I1133" s="113" t="s">
        <v>67</v>
      </c>
      <c r="J1133" s="113">
        <v>1</v>
      </c>
      <c r="K1133" s="113" t="s">
        <v>36</v>
      </c>
      <c r="L1133" s="113" t="s">
        <v>192</v>
      </c>
      <c r="M1133" s="113">
        <v>0</v>
      </c>
      <c r="N1133" s="113">
        <v>8</v>
      </c>
      <c r="O1133" s="113">
        <v>0</v>
      </c>
      <c r="P1133" s="113">
        <v>0</v>
      </c>
      <c r="Q1133" s="113">
        <v>0</v>
      </c>
      <c r="R1133" s="113">
        <v>50</v>
      </c>
      <c r="S1133" s="114" t="s">
        <v>193</v>
      </c>
      <c r="T1133" t="str">
        <f t="shared" si="154"/>
        <v>0106</v>
      </c>
      <c r="U1133" t="e">
        <f>IF((G1133=VLOOKUP(T1133,#REF!,2,0)),1,0)</f>
        <v>#REF!</v>
      </c>
      <c r="V1133">
        <f>SUMPRODUCT((B1133=[1]Sheet1!$B:$B)*(G1133=[1]Sheet1!$G:$G))</f>
        <v>3</v>
      </c>
      <c r="W1133" t="e">
        <f>VLOOKUP(G1133,#REF!,4,0)</f>
        <v>#REF!</v>
      </c>
      <c r="X1133" t="e">
        <f>VLOOKUP(G1133,#REF!,5,0)</f>
        <v>#REF!</v>
      </c>
      <c r="Y1133" t="e">
        <f>VLOOKUP(G1133,#REF!,6,0)</f>
        <v>#REF!</v>
      </c>
      <c r="Z1133">
        <f>SUMPRODUCT((B1133='[2]各校各专业人数 （防止重复'!$D:$D)*(G1133='[2]各校各专业人数 （防止重复'!$G:$G))</f>
        <v>1</v>
      </c>
    </row>
    <row r="1134" ht="28.5" spans="1:26">
      <c r="A1134">
        <f t="shared" si="158"/>
        <v>1129</v>
      </c>
      <c r="B1134" s="317" t="s">
        <v>605</v>
      </c>
      <c r="C1134" s="316" t="s">
        <v>606</v>
      </c>
      <c r="D1134" s="113" t="s">
        <v>191</v>
      </c>
      <c r="E1134" s="113">
        <v>30</v>
      </c>
      <c r="F1134" s="113" t="s">
        <v>76</v>
      </c>
      <c r="G1134" s="113" t="s">
        <v>77</v>
      </c>
      <c r="H1134" s="113" t="s">
        <v>611</v>
      </c>
      <c r="I1134" s="113" t="s">
        <v>67</v>
      </c>
      <c r="J1134" s="113">
        <v>1</v>
      </c>
      <c r="K1134" s="113" t="s">
        <v>36</v>
      </c>
      <c r="L1134" s="113" t="s">
        <v>192</v>
      </c>
      <c r="M1134" s="113">
        <v>30</v>
      </c>
      <c r="N1134" s="113">
        <v>62</v>
      </c>
      <c r="O1134" s="113">
        <v>0</v>
      </c>
      <c r="P1134" s="113">
        <v>62</v>
      </c>
      <c r="Q1134" s="113">
        <v>62</v>
      </c>
      <c r="R1134" s="113">
        <v>50</v>
      </c>
      <c r="S1134" s="114" t="s">
        <v>193</v>
      </c>
      <c r="T1134" t="str">
        <f t="shared" si="154"/>
        <v>0303</v>
      </c>
      <c r="U1134" t="e">
        <f>IF((G1134=VLOOKUP(T1134,#REF!,2,0)),1,0)</f>
        <v>#REF!</v>
      </c>
      <c r="V1134">
        <f>SUMPRODUCT((B1134=[1]Sheet1!$B:$B)*(G1134=[1]Sheet1!$G:$G))</f>
        <v>4</v>
      </c>
      <c r="W1134" t="e">
        <f>VLOOKUP(G1134,#REF!,4,0)</f>
        <v>#REF!</v>
      </c>
      <c r="X1134" t="e">
        <f>VLOOKUP(G1134,#REF!,5,0)</f>
        <v>#REF!</v>
      </c>
      <c r="Y1134" t="e">
        <f>VLOOKUP(G1134,#REF!,6,0)</f>
        <v>#REF!</v>
      </c>
      <c r="Z1134">
        <f>SUMPRODUCT((B1134='[2]各校各专业人数 （防止重复'!$D:$D)*(G1134='[2]各校各专业人数 （防止重复'!$G:$G))</f>
        <v>1</v>
      </c>
    </row>
    <row r="1135" ht="57" spans="1:26">
      <c r="A1135">
        <f t="shared" si="158"/>
        <v>1130</v>
      </c>
      <c r="B1135" s="317" t="s">
        <v>605</v>
      </c>
      <c r="C1135" s="316" t="s">
        <v>606</v>
      </c>
      <c r="D1135" s="113" t="s">
        <v>191</v>
      </c>
      <c r="E1135" s="113">
        <v>31</v>
      </c>
      <c r="F1135" s="113" t="s">
        <v>627</v>
      </c>
      <c r="G1135" s="113" t="s">
        <v>622</v>
      </c>
      <c r="H1135" s="113" t="s">
        <v>623</v>
      </c>
      <c r="I1135" s="113" t="s">
        <v>67</v>
      </c>
      <c r="J1135" s="113">
        <v>1</v>
      </c>
      <c r="K1135" s="113" t="s">
        <v>36</v>
      </c>
      <c r="L1135" s="113" t="s">
        <v>192</v>
      </c>
      <c r="M1135" s="113">
        <v>64</v>
      </c>
      <c r="N1135" s="113">
        <v>84</v>
      </c>
      <c r="O1135" s="113">
        <v>0</v>
      </c>
      <c r="P1135" s="113">
        <v>84</v>
      </c>
      <c r="Q1135" s="113">
        <v>64</v>
      </c>
      <c r="R1135" s="113">
        <v>80</v>
      </c>
      <c r="S1135" s="114" t="s">
        <v>193</v>
      </c>
      <c r="T1135" t="str">
        <f t="shared" si="154"/>
        <v>0517</v>
      </c>
      <c r="U1135" t="e">
        <f>IF((G1135=VLOOKUP(T1135,#REF!,2,0)),1,0)</f>
        <v>#REF!</v>
      </c>
      <c r="V1135">
        <f>SUMPRODUCT((B1135=[1]Sheet1!$B:$B)*(G1135=[1]Sheet1!$G:$G))</f>
        <v>2</v>
      </c>
      <c r="W1135" t="e">
        <f>VLOOKUP(G1135,#REF!,4,0)</f>
        <v>#REF!</v>
      </c>
      <c r="X1135" t="e">
        <f>VLOOKUP(G1135,#REF!,5,0)</f>
        <v>#REF!</v>
      </c>
      <c r="Y1135" t="e">
        <f>VLOOKUP(G1135,#REF!,6,0)</f>
        <v>#REF!</v>
      </c>
      <c r="Z1135">
        <f>SUMPRODUCT((B1135='[2]各校各专业人数 （防止重复'!$D:$D)*(G1135='[2]各校各专业人数 （防止重复'!$G:$G))</f>
        <v>1</v>
      </c>
    </row>
    <row r="1136" ht="28.5" spans="1:26">
      <c r="A1136">
        <f t="shared" si="158"/>
        <v>1131</v>
      </c>
      <c r="B1136" s="317" t="s">
        <v>605</v>
      </c>
      <c r="C1136" s="316" t="s">
        <v>606</v>
      </c>
      <c r="D1136" s="113" t="s">
        <v>191</v>
      </c>
      <c r="E1136" s="113">
        <v>32</v>
      </c>
      <c r="F1136" s="113" t="s">
        <v>96</v>
      </c>
      <c r="G1136" s="113" t="s">
        <v>60</v>
      </c>
      <c r="H1136" s="113" t="s">
        <v>614</v>
      </c>
      <c r="I1136" s="113" t="s">
        <v>67</v>
      </c>
      <c r="J1136" s="113">
        <v>1</v>
      </c>
      <c r="K1136" s="113" t="s">
        <v>36</v>
      </c>
      <c r="L1136" s="113" t="s">
        <v>192</v>
      </c>
      <c r="M1136" s="113">
        <v>72</v>
      </c>
      <c r="N1136" s="113">
        <v>0</v>
      </c>
      <c r="O1136" s="113">
        <v>0</v>
      </c>
      <c r="P1136" s="113">
        <v>0</v>
      </c>
      <c r="Q1136" s="113">
        <v>0</v>
      </c>
      <c r="R1136" s="113">
        <v>50</v>
      </c>
      <c r="S1136" s="114" t="s">
        <v>193</v>
      </c>
      <c r="T1136" t="str">
        <f t="shared" si="154"/>
        <v>0603</v>
      </c>
      <c r="U1136" t="e">
        <f>IF((G1136=VLOOKUP(T1136,#REF!,2,0)),1,0)</f>
        <v>#REF!</v>
      </c>
      <c r="V1136">
        <f>SUMPRODUCT((B1136=[1]Sheet1!$B:$B)*(G1136=[1]Sheet1!$G:$G))</f>
        <v>3</v>
      </c>
      <c r="W1136" t="e">
        <f>VLOOKUP(G1136,#REF!,4,0)</f>
        <v>#REF!</v>
      </c>
      <c r="X1136" t="e">
        <f>VLOOKUP(G1136,#REF!,5,0)</f>
        <v>#REF!</v>
      </c>
      <c r="Y1136" t="e">
        <f>VLOOKUP(G1136,#REF!,6,0)</f>
        <v>#REF!</v>
      </c>
      <c r="Z1136">
        <f>SUMPRODUCT((B1136='[2]各校各专业人数 （防止重复'!$D:$D)*(G1136='[2]各校各专业人数 （防止重复'!$G:$G))</f>
        <v>1</v>
      </c>
    </row>
    <row r="1137" ht="28.5" spans="1:26">
      <c r="A1137">
        <f t="shared" ref="A1137:A1146" si="159">ROW()-5</f>
        <v>1132</v>
      </c>
      <c r="B1137" s="317" t="s">
        <v>605</v>
      </c>
      <c r="C1137" s="316" t="s">
        <v>606</v>
      </c>
      <c r="D1137" s="113" t="s">
        <v>191</v>
      </c>
      <c r="E1137" s="113">
        <v>33</v>
      </c>
      <c r="F1137" s="113" t="s">
        <v>628</v>
      </c>
      <c r="G1137" s="113" t="s">
        <v>625</v>
      </c>
      <c r="H1137" s="113" t="s">
        <v>626</v>
      </c>
      <c r="I1137" s="113" t="s">
        <v>67</v>
      </c>
      <c r="J1137" s="113">
        <v>1</v>
      </c>
      <c r="K1137" s="113" t="s">
        <v>36</v>
      </c>
      <c r="L1137" s="113" t="s">
        <v>192</v>
      </c>
      <c r="M1137" s="113">
        <v>79</v>
      </c>
      <c r="N1137" s="113">
        <v>86</v>
      </c>
      <c r="O1137" s="113">
        <v>0</v>
      </c>
      <c r="P1137" s="113">
        <v>86</v>
      </c>
      <c r="Q1137" s="113">
        <v>79</v>
      </c>
      <c r="R1137" s="113">
        <v>100</v>
      </c>
      <c r="S1137" s="114" t="s">
        <v>193</v>
      </c>
      <c r="T1137" t="str">
        <f t="shared" si="154"/>
        <v>0712</v>
      </c>
      <c r="U1137" t="e">
        <f>IF((G1137=VLOOKUP(T1137,#REF!,2,0)),1,0)</f>
        <v>#REF!</v>
      </c>
      <c r="V1137">
        <f>SUMPRODUCT((B1137=[1]Sheet1!$B:$B)*(G1137=[1]Sheet1!$G:$G))</f>
        <v>2</v>
      </c>
      <c r="W1137" t="e">
        <f>VLOOKUP(G1137,#REF!,4,0)</f>
        <v>#REF!</v>
      </c>
      <c r="X1137" t="e">
        <f>VLOOKUP(G1137,#REF!,5,0)</f>
        <v>#REF!</v>
      </c>
      <c r="Y1137" t="e">
        <f>VLOOKUP(G1137,#REF!,6,0)</f>
        <v>#REF!</v>
      </c>
      <c r="Z1137">
        <f>SUMPRODUCT((B1137='[2]各校各专业人数 （防止重复'!$D:$D)*(G1137='[2]各校各专业人数 （防止重复'!$G:$G))</f>
        <v>1</v>
      </c>
    </row>
    <row r="1138" ht="28.5" spans="1:26">
      <c r="A1138">
        <f t="shared" si="159"/>
        <v>1133</v>
      </c>
      <c r="B1138" s="317" t="s">
        <v>605</v>
      </c>
      <c r="C1138" s="316" t="s">
        <v>606</v>
      </c>
      <c r="D1138" s="113" t="s">
        <v>191</v>
      </c>
      <c r="E1138" s="113">
        <v>34</v>
      </c>
      <c r="F1138" s="113" t="s">
        <v>401</v>
      </c>
      <c r="G1138" s="113" t="s">
        <v>402</v>
      </c>
      <c r="H1138" s="113" t="s">
        <v>603</v>
      </c>
      <c r="I1138" s="113" t="s">
        <v>67</v>
      </c>
      <c r="J1138" s="113">
        <v>1</v>
      </c>
      <c r="K1138" s="113" t="s">
        <v>36</v>
      </c>
      <c r="L1138" s="113" t="s">
        <v>192</v>
      </c>
      <c r="M1138" s="113">
        <v>0</v>
      </c>
      <c r="N1138" s="113">
        <v>71</v>
      </c>
      <c r="O1138" s="113">
        <v>241</v>
      </c>
      <c r="P1138" s="113">
        <v>241</v>
      </c>
      <c r="Q1138" s="113">
        <v>241</v>
      </c>
      <c r="R1138" s="113">
        <v>200</v>
      </c>
      <c r="S1138" s="114" t="s">
        <v>193</v>
      </c>
      <c r="T1138" t="str">
        <f t="shared" si="154"/>
        <v>0902</v>
      </c>
      <c r="U1138" t="e">
        <f>IF((G1138=VLOOKUP(T1138,#REF!,2,0)),1,0)</f>
        <v>#REF!</v>
      </c>
      <c r="V1138">
        <f>SUMPRODUCT((B1138=[1]Sheet1!$B:$B)*(G1138=[1]Sheet1!$G:$G))</f>
        <v>5</v>
      </c>
      <c r="W1138" t="e">
        <f>VLOOKUP(G1138,#REF!,4,0)</f>
        <v>#REF!</v>
      </c>
      <c r="X1138" t="e">
        <f>VLOOKUP(G1138,#REF!,5,0)</f>
        <v>#REF!</v>
      </c>
      <c r="Y1138" t="e">
        <f>VLOOKUP(G1138,#REF!,6,0)</f>
        <v>#REF!</v>
      </c>
      <c r="Z1138">
        <f>SUMPRODUCT((B1138='[2]各校各专业人数 （防止重复'!$D:$D)*(G1138='[2]各校各专业人数 （防止重复'!$G:$G))</f>
        <v>1</v>
      </c>
    </row>
    <row r="1139" ht="28.5" spans="1:26">
      <c r="A1139">
        <f t="shared" si="159"/>
        <v>1134</v>
      </c>
      <c r="B1139" s="317" t="s">
        <v>605</v>
      </c>
      <c r="C1139" s="316" t="s">
        <v>606</v>
      </c>
      <c r="D1139" s="113" t="s">
        <v>191</v>
      </c>
      <c r="E1139" s="113">
        <v>35</v>
      </c>
      <c r="F1139" s="113" t="s">
        <v>245</v>
      </c>
      <c r="G1139" s="113" t="s">
        <v>246</v>
      </c>
      <c r="H1139" s="113" t="s">
        <v>603</v>
      </c>
      <c r="I1139" s="113" t="s">
        <v>67</v>
      </c>
      <c r="J1139" s="113">
        <v>1</v>
      </c>
      <c r="K1139" s="113" t="s">
        <v>36</v>
      </c>
      <c r="L1139" s="113" t="s">
        <v>192</v>
      </c>
      <c r="M1139" s="113">
        <v>0</v>
      </c>
      <c r="N1139" s="113">
        <v>94</v>
      </c>
      <c r="O1139" s="113">
        <v>0</v>
      </c>
      <c r="P1139" s="113">
        <v>94</v>
      </c>
      <c r="Q1139" s="113">
        <v>0</v>
      </c>
      <c r="R1139" s="113">
        <v>50</v>
      </c>
      <c r="S1139" s="114" t="s">
        <v>193</v>
      </c>
      <c r="T1139" t="str">
        <f t="shared" si="154"/>
        <v>0903</v>
      </c>
      <c r="U1139" t="e">
        <f>IF((G1139=VLOOKUP(T1139,#REF!,2,0)),1,0)</f>
        <v>#REF!</v>
      </c>
      <c r="V1139">
        <f>SUMPRODUCT((B1139=[1]Sheet1!$B:$B)*(G1139=[1]Sheet1!$G:$G))</f>
        <v>2</v>
      </c>
      <c r="W1139" t="e">
        <f>VLOOKUP(G1139,#REF!,4,0)</f>
        <v>#REF!</v>
      </c>
      <c r="X1139" t="e">
        <f>VLOOKUP(G1139,#REF!,5,0)</f>
        <v>#REF!</v>
      </c>
      <c r="Y1139" t="e">
        <f>VLOOKUP(G1139,#REF!,6,0)</f>
        <v>#REF!</v>
      </c>
      <c r="Z1139">
        <f>SUMPRODUCT((B1139='[2]各校各专业人数 （防止重复'!$D:$D)*(G1139='[2]各校各专业人数 （防止重复'!$G:$G))</f>
        <v>0</v>
      </c>
    </row>
    <row r="1140" ht="28.5" spans="1:26">
      <c r="A1140">
        <f t="shared" si="159"/>
        <v>1135</v>
      </c>
      <c r="B1140" s="317" t="s">
        <v>605</v>
      </c>
      <c r="C1140" s="316" t="s">
        <v>606</v>
      </c>
      <c r="D1140" s="113" t="s">
        <v>191</v>
      </c>
      <c r="E1140" s="113">
        <v>36</v>
      </c>
      <c r="F1140" s="113" t="s">
        <v>247</v>
      </c>
      <c r="G1140" s="113" t="s">
        <v>248</v>
      </c>
      <c r="H1140" s="113" t="s">
        <v>619</v>
      </c>
      <c r="I1140" s="113" t="s">
        <v>67</v>
      </c>
      <c r="J1140" s="113">
        <v>1</v>
      </c>
      <c r="K1140" s="113" t="s">
        <v>36</v>
      </c>
      <c r="L1140" s="113" t="s">
        <v>192</v>
      </c>
      <c r="M1140" s="113">
        <v>0</v>
      </c>
      <c r="N1140" s="113">
        <v>52</v>
      </c>
      <c r="O1140" s="113">
        <v>0</v>
      </c>
      <c r="P1140" s="113">
        <v>52</v>
      </c>
      <c r="Q1140" s="113">
        <v>52</v>
      </c>
      <c r="R1140" s="113">
        <v>50</v>
      </c>
      <c r="S1140" s="114" t="s">
        <v>193</v>
      </c>
      <c r="T1140" t="str">
        <f t="shared" si="154"/>
        <v>1214</v>
      </c>
      <c r="U1140" t="e">
        <f>IF((G1140=VLOOKUP(T1140,#REF!,2,0)),1,0)</f>
        <v>#REF!</v>
      </c>
      <c r="V1140">
        <f>SUMPRODUCT((B1140=[1]Sheet1!$B:$B)*(G1140=[1]Sheet1!$G:$G))</f>
        <v>2</v>
      </c>
      <c r="W1140" t="e">
        <f>VLOOKUP(G1140,#REF!,4,0)</f>
        <v>#REF!</v>
      </c>
      <c r="X1140" t="e">
        <f>VLOOKUP(G1140,#REF!,5,0)</f>
        <v>#REF!</v>
      </c>
      <c r="Y1140" t="e">
        <f>VLOOKUP(G1140,#REF!,6,0)</f>
        <v>#REF!</v>
      </c>
      <c r="Z1140">
        <f>SUMPRODUCT((B1140='[2]各校各专业人数 （防止重复'!$D:$D)*(G1140='[2]各校各专业人数 （防止重复'!$G:$G))</f>
        <v>0</v>
      </c>
    </row>
    <row r="1141" ht="29.25" spans="1:26">
      <c r="A1141">
        <f t="shared" si="159"/>
        <v>1136</v>
      </c>
      <c r="B1141" s="317" t="s">
        <v>605</v>
      </c>
      <c r="C1141" s="316" t="s">
        <v>606</v>
      </c>
      <c r="D1141" s="113" t="s">
        <v>191</v>
      </c>
      <c r="E1141" s="113">
        <v>37</v>
      </c>
      <c r="F1141" s="113" t="s">
        <v>223</v>
      </c>
      <c r="G1141" s="113" t="s">
        <v>224</v>
      </c>
      <c r="H1141" s="113" t="s">
        <v>620</v>
      </c>
      <c r="I1141" s="113" t="s">
        <v>67</v>
      </c>
      <c r="J1141" s="113">
        <v>1</v>
      </c>
      <c r="K1141" s="113" t="s">
        <v>36</v>
      </c>
      <c r="L1141" s="113" t="s">
        <v>192</v>
      </c>
      <c r="M1141" s="113">
        <v>0</v>
      </c>
      <c r="N1141" s="113">
        <v>105</v>
      </c>
      <c r="O1141" s="113">
        <v>0</v>
      </c>
      <c r="P1141" s="113">
        <v>0</v>
      </c>
      <c r="Q1141" s="113">
        <v>0</v>
      </c>
      <c r="R1141" s="113">
        <v>50</v>
      </c>
      <c r="S1141" s="114" t="s">
        <v>193</v>
      </c>
      <c r="T1141" t="str">
        <f t="shared" si="154"/>
        <v>1302</v>
      </c>
      <c r="U1141" t="e">
        <f>IF((G1141=VLOOKUP(T1141,#REF!,2,0)),1,0)</f>
        <v>#REF!</v>
      </c>
      <c r="V1141">
        <f>SUMPRODUCT((B1141=[1]Sheet1!$B:$B)*(G1141=[1]Sheet1!$G:$G))</f>
        <v>2</v>
      </c>
      <c r="W1141" t="e">
        <f>VLOOKUP(G1141,#REF!,4,0)</f>
        <v>#REF!</v>
      </c>
      <c r="X1141" t="e">
        <f>VLOOKUP(G1141,#REF!,5,0)</f>
        <v>#REF!</v>
      </c>
      <c r="Y1141" t="e">
        <f>VLOOKUP(G1141,#REF!,6,0)</f>
        <v>#REF!</v>
      </c>
      <c r="Z1141">
        <f>SUMPRODUCT((B1141='[2]各校各专业人数 （防止重复'!$D:$D)*(G1141='[2]各校各专业人数 （防止重复'!$G:$G))</f>
        <v>1</v>
      </c>
    </row>
    <row r="1142" spans="1:26">
      <c r="A1142">
        <f t="shared" si="159"/>
        <v>1137</v>
      </c>
      <c r="B1142" s="317" t="s">
        <v>629</v>
      </c>
      <c r="C1142" s="315" t="s">
        <v>630</v>
      </c>
      <c r="D1142" s="299" t="s">
        <v>32</v>
      </c>
      <c r="E1142" s="299">
        <v>1</v>
      </c>
      <c r="F1142" s="299" t="s">
        <v>71</v>
      </c>
      <c r="G1142" s="299" t="s">
        <v>72</v>
      </c>
      <c r="H1142" s="299"/>
      <c r="I1142" s="299" t="s">
        <v>67</v>
      </c>
      <c r="J1142" s="299">
        <v>3</v>
      </c>
      <c r="K1142" s="299" t="s">
        <v>36</v>
      </c>
      <c r="L1142" s="91" t="s">
        <v>68</v>
      </c>
      <c r="M1142" s="299">
        <v>0</v>
      </c>
      <c r="N1142" s="299">
        <v>0</v>
      </c>
      <c r="O1142" s="299">
        <v>0</v>
      </c>
      <c r="P1142" s="299">
        <v>0</v>
      </c>
      <c r="Q1142" s="299">
        <v>0</v>
      </c>
      <c r="R1142" s="299">
        <v>40</v>
      </c>
      <c r="S1142" s="312" t="s">
        <v>155</v>
      </c>
      <c r="T1142" t="str">
        <f t="shared" si="154"/>
        <v>0127</v>
      </c>
      <c r="U1142" t="e">
        <f>IF((G1142=VLOOKUP(T1142,#REF!,2,0)),1,0)</f>
        <v>#REF!</v>
      </c>
      <c r="V1142">
        <f>SUMPRODUCT((B1142=[1]Sheet1!$B:$B)*(G1142=[1]Sheet1!$G:$G))</f>
        <v>0</v>
      </c>
      <c r="W1142" t="e">
        <f>VLOOKUP(G1142,#REF!,4,0)</f>
        <v>#REF!</v>
      </c>
      <c r="X1142" t="e">
        <f>VLOOKUP(G1142,#REF!,5,0)</f>
        <v>#REF!</v>
      </c>
      <c r="Y1142" t="e">
        <f>VLOOKUP(G1142,#REF!,6,0)</f>
        <v>#REF!</v>
      </c>
      <c r="Z1142">
        <f>SUMPRODUCT((B1142='[2]各校各专业人数 （防止重复'!$D:$D)*(G1142='[2]各校各专业人数 （防止重复'!$G:$G))</f>
        <v>0</v>
      </c>
    </row>
    <row r="1143" spans="1:26">
      <c r="A1143">
        <f t="shared" si="159"/>
        <v>1138</v>
      </c>
      <c r="B1143" s="317" t="s">
        <v>629</v>
      </c>
      <c r="C1143" s="316" t="s">
        <v>630</v>
      </c>
      <c r="D1143" s="113" t="s">
        <v>32</v>
      </c>
      <c r="E1143" s="113">
        <v>2</v>
      </c>
      <c r="F1143" s="113" t="s">
        <v>76</v>
      </c>
      <c r="G1143" s="113" t="s">
        <v>77</v>
      </c>
      <c r="H1143" s="113"/>
      <c r="I1143" s="113" t="s">
        <v>67</v>
      </c>
      <c r="J1143" s="113">
        <v>3</v>
      </c>
      <c r="K1143" s="113" t="s">
        <v>36</v>
      </c>
      <c r="L1143" s="91" t="s">
        <v>68</v>
      </c>
      <c r="M1143" s="113">
        <v>65</v>
      </c>
      <c r="N1143" s="113">
        <v>0</v>
      </c>
      <c r="O1143" s="113">
        <v>0</v>
      </c>
      <c r="P1143" s="113">
        <v>41</v>
      </c>
      <c r="Q1143" s="113">
        <v>35</v>
      </c>
      <c r="R1143" s="113">
        <v>40</v>
      </c>
      <c r="S1143" s="313"/>
      <c r="T1143" t="str">
        <f t="shared" si="154"/>
        <v>0303</v>
      </c>
      <c r="U1143" t="e">
        <f>IF((G1143=VLOOKUP(T1143,#REF!,2,0)),1,0)</f>
        <v>#REF!</v>
      </c>
      <c r="V1143">
        <f>SUMPRODUCT((B1143=[1]Sheet1!$B:$B)*(G1143=[1]Sheet1!$G:$G))</f>
        <v>0</v>
      </c>
      <c r="W1143" t="e">
        <f>VLOOKUP(G1143,#REF!,4,0)</f>
        <v>#REF!</v>
      </c>
      <c r="X1143" t="e">
        <f>VLOOKUP(G1143,#REF!,5,0)</f>
        <v>#REF!</v>
      </c>
      <c r="Y1143" t="e">
        <f>VLOOKUP(G1143,#REF!,6,0)</f>
        <v>#REF!</v>
      </c>
      <c r="Z1143">
        <f>SUMPRODUCT((B1143='[2]各校各专业人数 （防止重复'!$D:$D)*(G1143='[2]各校各专业人数 （防止重复'!$G:$G))</f>
        <v>1</v>
      </c>
    </row>
    <row r="1144" ht="28.5" spans="1:26">
      <c r="A1144">
        <f t="shared" si="159"/>
        <v>1139</v>
      </c>
      <c r="B1144" s="317" t="s">
        <v>629</v>
      </c>
      <c r="C1144" s="316" t="s">
        <v>630</v>
      </c>
      <c r="D1144" s="113" t="s">
        <v>32</v>
      </c>
      <c r="E1144" s="113">
        <v>3</v>
      </c>
      <c r="F1144" s="113" t="s">
        <v>259</v>
      </c>
      <c r="G1144" s="113" t="s">
        <v>260</v>
      </c>
      <c r="H1144" s="113"/>
      <c r="I1144" s="113" t="s">
        <v>67</v>
      </c>
      <c r="J1144" s="113">
        <v>3</v>
      </c>
      <c r="K1144" s="113" t="s">
        <v>36</v>
      </c>
      <c r="L1144" s="91" t="s">
        <v>68</v>
      </c>
      <c r="M1144" s="113">
        <v>0</v>
      </c>
      <c r="N1144" s="113">
        <v>0</v>
      </c>
      <c r="O1144" s="113">
        <v>80</v>
      </c>
      <c r="P1144" s="113">
        <v>66</v>
      </c>
      <c r="Q1144" s="113">
        <v>0</v>
      </c>
      <c r="R1144" s="113">
        <v>40</v>
      </c>
      <c r="S1144" s="313"/>
      <c r="T1144" t="str">
        <f t="shared" si="154"/>
        <v>0431</v>
      </c>
      <c r="U1144" t="e">
        <f>IF((G1144=VLOOKUP(T1144,#REF!,2,0)),1,0)</f>
        <v>#REF!</v>
      </c>
      <c r="V1144">
        <f>SUMPRODUCT((B1144=[1]Sheet1!$B:$B)*(G1144=[1]Sheet1!$G:$G))</f>
        <v>1</v>
      </c>
      <c r="W1144" t="e">
        <f>VLOOKUP(G1144,#REF!,4,0)</f>
        <v>#REF!</v>
      </c>
      <c r="X1144" t="e">
        <f>VLOOKUP(G1144,#REF!,5,0)</f>
        <v>#REF!</v>
      </c>
      <c r="Y1144" t="e">
        <f>VLOOKUP(G1144,#REF!,6,0)</f>
        <v>#REF!</v>
      </c>
      <c r="Z1144">
        <f>SUMPRODUCT((B1144='[2]各校各专业人数 （防止重复'!$D:$D)*(G1144='[2]各校各专业人数 （防止重复'!$G:$G))</f>
        <v>1</v>
      </c>
    </row>
    <row r="1145" spans="1:26">
      <c r="A1145">
        <f t="shared" si="159"/>
        <v>1140</v>
      </c>
      <c r="B1145" s="317" t="s">
        <v>629</v>
      </c>
      <c r="C1145" s="316" t="s">
        <v>630</v>
      </c>
      <c r="D1145" s="113" t="s">
        <v>32</v>
      </c>
      <c r="E1145" s="113">
        <v>4</v>
      </c>
      <c r="F1145" s="113" t="s">
        <v>82</v>
      </c>
      <c r="G1145" s="113" t="s">
        <v>83</v>
      </c>
      <c r="H1145" s="113"/>
      <c r="I1145" s="113" t="s">
        <v>67</v>
      </c>
      <c r="J1145" s="113">
        <v>3</v>
      </c>
      <c r="K1145" s="113" t="s">
        <v>36</v>
      </c>
      <c r="L1145" s="91" t="s">
        <v>68</v>
      </c>
      <c r="M1145" s="113">
        <v>0</v>
      </c>
      <c r="N1145" s="113">
        <v>0</v>
      </c>
      <c r="O1145" s="113">
        <v>0</v>
      </c>
      <c r="P1145" s="113">
        <v>0</v>
      </c>
      <c r="Q1145" s="113">
        <v>0</v>
      </c>
      <c r="R1145" s="113">
        <v>40</v>
      </c>
      <c r="S1145" s="313" t="s">
        <v>155</v>
      </c>
      <c r="T1145" t="str">
        <f t="shared" si="154"/>
        <v>0435</v>
      </c>
      <c r="U1145" t="e">
        <f>IF((G1145=VLOOKUP(T1145,#REF!,2,0)),1,0)</f>
        <v>#REF!</v>
      </c>
      <c r="V1145">
        <f>SUMPRODUCT((B1145=[1]Sheet1!$B:$B)*(G1145=[1]Sheet1!$G:$G))</f>
        <v>0</v>
      </c>
      <c r="W1145" t="e">
        <f>VLOOKUP(G1145,#REF!,4,0)</f>
        <v>#REF!</v>
      </c>
      <c r="X1145" t="e">
        <f>VLOOKUP(G1145,#REF!,5,0)</f>
        <v>#REF!</v>
      </c>
      <c r="Y1145" t="e">
        <f>VLOOKUP(G1145,#REF!,6,0)</f>
        <v>#REF!</v>
      </c>
      <c r="Z1145">
        <f>SUMPRODUCT((B1145='[2]各校各专业人数 （防止重复'!$D:$D)*(G1145='[2]各校各专业人数 （防止重复'!$G:$G))</f>
        <v>0</v>
      </c>
    </row>
    <row r="1146" ht="28.5" spans="1:26">
      <c r="A1146">
        <f t="shared" si="159"/>
        <v>1141</v>
      </c>
      <c r="B1146" s="317" t="s">
        <v>629</v>
      </c>
      <c r="C1146" s="316" t="s">
        <v>630</v>
      </c>
      <c r="D1146" s="113" t="s">
        <v>32</v>
      </c>
      <c r="E1146" s="113">
        <v>5</v>
      </c>
      <c r="F1146" s="113" t="s">
        <v>92</v>
      </c>
      <c r="G1146" s="113" t="s">
        <v>93</v>
      </c>
      <c r="H1146" s="113"/>
      <c r="I1146" s="113" t="s">
        <v>67</v>
      </c>
      <c r="J1146" s="113">
        <v>3</v>
      </c>
      <c r="K1146" s="113" t="s">
        <v>36</v>
      </c>
      <c r="L1146" s="91" t="s">
        <v>68</v>
      </c>
      <c r="M1146" s="113">
        <v>0</v>
      </c>
      <c r="N1146" s="113">
        <v>0</v>
      </c>
      <c r="O1146" s="113">
        <v>0</v>
      </c>
      <c r="P1146" s="113">
        <v>0</v>
      </c>
      <c r="Q1146" s="113">
        <v>0</v>
      </c>
      <c r="R1146" s="113">
        <v>50</v>
      </c>
      <c r="S1146" s="313" t="s">
        <v>155</v>
      </c>
      <c r="T1146" t="str">
        <f t="shared" si="154"/>
        <v>0508</v>
      </c>
      <c r="U1146" t="e">
        <f>IF((G1146=VLOOKUP(T1146,#REF!,2,0)),1,0)</f>
        <v>#REF!</v>
      </c>
      <c r="V1146">
        <f>SUMPRODUCT((B1146=[1]Sheet1!$B:$B)*(G1146=[1]Sheet1!$G:$G))</f>
        <v>0</v>
      </c>
      <c r="W1146" t="e">
        <f>VLOOKUP(G1146,#REF!,4,0)</f>
        <v>#REF!</v>
      </c>
      <c r="X1146" t="e">
        <f>VLOOKUP(G1146,#REF!,5,0)</f>
        <v>#REF!</v>
      </c>
      <c r="Y1146" t="e">
        <f>VLOOKUP(G1146,#REF!,6,0)</f>
        <v>#REF!</v>
      </c>
      <c r="Z1146">
        <f>SUMPRODUCT((B1146='[2]各校各专业人数 （防止重复'!$D:$D)*(G1146='[2]各校各专业人数 （防止重复'!$G:$G))</f>
        <v>0</v>
      </c>
    </row>
    <row r="1147" spans="1:26">
      <c r="A1147">
        <f t="shared" ref="A1147:A1156" si="160">ROW()-5</f>
        <v>1142</v>
      </c>
      <c r="B1147" s="317" t="s">
        <v>629</v>
      </c>
      <c r="C1147" s="316" t="s">
        <v>630</v>
      </c>
      <c r="D1147" s="113" t="s">
        <v>32</v>
      </c>
      <c r="E1147" s="113">
        <v>6</v>
      </c>
      <c r="F1147" s="113" t="s">
        <v>86</v>
      </c>
      <c r="G1147" s="113" t="s">
        <v>87</v>
      </c>
      <c r="H1147" s="113"/>
      <c r="I1147" s="113" t="s">
        <v>67</v>
      </c>
      <c r="J1147" s="113">
        <v>3</v>
      </c>
      <c r="K1147" s="113" t="s">
        <v>36</v>
      </c>
      <c r="L1147" s="91" t="s">
        <v>68</v>
      </c>
      <c r="M1147" s="113">
        <v>141</v>
      </c>
      <c r="N1147" s="113">
        <v>90</v>
      </c>
      <c r="O1147" s="113">
        <v>57</v>
      </c>
      <c r="P1147" s="113">
        <v>183</v>
      </c>
      <c r="Q1147" s="113">
        <v>60</v>
      </c>
      <c r="R1147" s="113">
        <v>50</v>
      </c>
      <c r="S1147" s="313"/>
      <c r="T1147" t="str">
        <f t="shared" si="154"/>
        <v>0501</v>
      </c>
      <c r="U1147" t="e">
        <f>IF((G1147=VLOOKUP(T1147,#REF!,2,0)),1,0)</f>
        <v>#REF!</v>
      </c>
      <c r="V1147">
        <f>SUMPRODUCT((B1147=[1]Sheet1!$B:$B)*(G1147=[1]Sheet1!$G:$G))</f>
        <v>1</v>
      </c>
      <c r="W1147" t="e">
        <f>VLOOKUP(G1147,#REF!,4,0)</f>
        <v>#REF!</v>
      </c>
      <c r="X1147" t="e">
        <f>VLOOKUP(G1147,#REF!,5,0)</f>
        <v>#REF!</v>
      </c>
      <c r="Y1147" t="e">
        <f>VLOOKUP(G1147,#REF!,6,0)</f>
        <v>#REF!</v>
      </c>
      <c r="Z1147">
        <f>SUMPRODUCT((B1147='[2]各校各专业人数 （防止重复'!$D:$D)*(G1147='[2]各校各专业人数 （防止重复'!$G:$G))</f>
        <v>1</v>
      </c>
    </row>
    <row r="1148" spans="1:26">
      <c r="A1148">
        <f t="shared" si="160"/>
        <v>1143</v>
      </c>
      <c r="B1148" s="317" t="s">
        <v>629</v>
      </c>
      <c r="C1148" s="316" t="s">
        <v>630</v>
      </c>
      <c r="D1148" s="113" t="s">
        <v>32</v>
      </c>
      <c r="E1148" s="113">
        <v>7</v>
      </c>
      <c r="F1148" s="113" t="s">
        <v>161</v>
      </c>
      <c r="G1148" s="113" t="s">
        <v>162</v>
      </c>
      <c r="H1148" s="132" t="s">
        <v>222</v>
      </c>
      <c r="I1148" s="113" t="s">
        <v>67</v>
      </c>
      <c r="J1148" s="113">
        <v>3</v>
      </c>
      <c r="K1148" s="113" t="s">
        <v>36</v>
      </c>
      <c r="L1148" s="91" t="s">
        <v>68</v>
      </c>
      <c r="M1148" s="113">
        <v>138</v>
      </c>
      <c r="N1148" s="113">
        <v>37</v>
      </c>
      <c r="O1148" s="113">
        <v>34</v>
      </c>
      <c r="P1148" s="113">
        <v>141</v>
      </c>
      <c r="Q1148" s="113">
        <v>75</v>
      </c>
      <c r="R1148" s="113">
        <v>50</v>
      </c>
      <c r="S1148" s="313"/>
      <c r="T1148" t="str">
        <f t="shared" si="154"/>
        <v>0515</v>
      </c>
      <c r="U1148" t="e">
        <f>IF((G1148=VLOOKUP(T1148,#REF!,2,0)),1,0)</f>
        <v>#REF!</v>
      </c>
      <c r="V1148">
        <f>SUMPRODUCT((B1148=[1]Sheet1!$B:$B)*(G1148=[1]Sheet1!$G:$G))</f>
        <v>1</v>
      </c>
      <c r="W1148" t="e">
        <f>VLOOKUP(G1148,#REF!,4,0)</f>
        <v>#REF!</v>
      </c>
      <c r="X1148" t="e">
        <f>VLOOKUP(G1148,#REF!,5,0)</f>
        <v>#REF!</v>
      </c>
      <c r="Y1148" t="e">
        <f>VLOOKUP(G1148,#REF!,6,0)</f>
        <v>#REF!</v>
      </c>
      <c r="Z1148">
        <f>SUMPRODUCT((B1148='[2]各校各专业人数 （防止重复'!$D:$D)*(G1148='[2]各校各专业人数 （防止重复'!$G:$G))</f>
        <v>1</v>
      </c>
    </row>
    <row r="1149" spans="1:26">
      <c r="A1149">
        <f t="shared" si="160"/>
        <v>1144</v>
      </c>
      <c r="B1149" s="317" t="s">
        <v>629</v>
      </c>
      <c r="C1149" s="316" t="s">
        <v>630</v>
      </c>
      <c r="D1149" s="113" t="s">
        <v>32</v>
      </c>
      <c r="E1149" s="113">
        <v>8</v>
      </c>
      <c r="F1149" s="113" t="s">
        <v>277</v>
      </c>
      <c r="G1149" s="113" t="s">
        <v>126</v>
      </c>
      <c r="H1149" s="113"/>
      <c r="I1149" s="113" t="s">
        <v>67</v>
      </c>
      <c r="J1149" s="113">
        <v>3</v>
      </c>
      <c r="K1149" s="113" t="s">
        <v>36</v>
      </c>
      <c r="L1149" s="91" t="s">
        <v>68</v>
      </c>
      <c r="M1149" s="113">
        <v>0</v>
      </c>
      <c r="N1149" s="113">
        <v>0</v>
      </c>
      <c r="O1149" s="113">
        <v>0</v>
      </c>
      <c r="P1149" s="113">
        <v>0</v>
      </c>
      <c r="Q1149" s="113">
        <v>0</v>
      </c>
      <c r="R1149" s="113">
        <v>40</v>
      </c>
      <c r="S1149" s="313" t="s">
        <v>155</v>
      </c>
      <c r="T1149" t="str">
        <f t="shared" si="154"/>
        <v>0526</v>
      </c>
      <c r="U1149" t="e">
        <f>IF((G1149=VLOOKUP(T1149,#REF!,2,0)),1,0)</f>
        <v>#REF!</v>
      </c>
      <c r="V1149">
        <f>SUMPRODUCT((B1149=[1]Sheet1!$B:$B)*(G1149=[1]Sheet1!$G:$G))</f>
        <v>0</v>
      </c>
      <c r="W1149" t="e">
        <f>VLOOKUP(G1149,#REF!,4,0)</f>
        <v>#REF!</v>
      </c>
      <c r="X1149" t="e">
        <f>VLOOKUP(G1149,#REF!,5,0)</f>
        <v>#REF!</v>
      </c>
      <c r="Y1149" t="e">
        <f>VLOOKUP(G1149,#REF!,6,0)</f>
        <v>#REF!</v>
      </c>
      <c r="Z1149">
        <f>SUMPRODUCT((B1149='[2]各校各专业人数 （防止重复'!$D:$D)*(G1149='[2]各校各专业人数 （防止重复'!$G:$G))</f>
        <v>0</v>
      </c>
    </row>
    <row r="1150" spans="1:26">
      <c r="A1150">
        <f t="shared" si="160"/>
        <v>1145</v>
      </c>
      <c r="B1150" s="317" t="s">
        <v>629</v>
      </c>
      <c r="C1150" s="316" t="s">
        <v>630</v>
      </c>
      <c r="D1150" s="113" t="s">
        <v>32</v>
      </c>
      <c r="E1150" s="113">
        <v>9</v>
      </c>
      <c r="F1150" s="113" t="s">
        <v>96</v>
      </c>
      <c r="G1150" s="113" t="s">
        <v>60</v>
      </c>
      <c r="H1150" s="113"/>
      <c r="I1150" s="113" t="s">
        <v>67</v>
      </c>
      <c r="J1150" s="113">
        <v>3</v>
      </c>
      <c r="K1150" s="113" t="s">
        <v>36</v>
      </c>
      <c r="L1150" s="91" t="s">
        <v>68</v>
      </c>
      <c r="M1150" s="113">
        <v>219</v>
      </c>
      <c r="N1150" s="113">
        <v>95</v>
      </c>
      <c r="O1150" s="113">
        <v>85</v>
      </c>
      <c r="P1150" s="113">
        <v>187</v>
      </c>
      <c r="Q1150" s="113">
        <v>50</v>
      </c>
      <c r="R1150" s="113">
        <v>50</v>
      </c>
      <c r="S1150" s="313"/>
      <c r="T1150" t="str">
        <f t="shared" si="154"/>
        <v>0603</v>
      </c>
      <c r="U1150" t="e">
        <f>IF((G1150=VLOOKUP(T1150,#REF!,2,0)),1,0)</f>
        <v>#REF!</v>
      </c>
      <c r="V1150">
        <f>SUMPRODUCT((B1150=[1]Sheet1!$B:$B)*(G1150=[1]Sheet1!$G:$G))</f>
        <v>1</v>
      </c>
      <c r="W1150" t="e">
        <f>VLOOKUP(G1150,#REF!,4,0)</f>
        <v>#REF!</v>
      </c>
      <c r="X1150" t="e">
        <f>VLOOKUP(G1150,#REF!,5,0)</f>
        <v>#REF!</v>
      </c>
      <c r="Y1150" t="e">
        <f>VLOOKUP(G1150,#REF!,6,0)</f>
        <v>#REF!</v>
      </c>
      <c r="Z1150">
        <f>SUMPRODUCT((B1150='[2]各校各专业人数 （防止重复'!$D:$D)*(G1150='[2]各校各专业人数 （防止重复'!$G:$G))</f>
        <v>1</v>
      </c>
    </row>
    <row r="1151" spans="1:26">
      <c r="A1151">
        <f t="shared" si="160"/>
        <v>1146</v>
      </c>
      <c r="B1151" s="317" t="s">
        <v>629</v>
      </c>
      <c r="C1151" s="316" t="s">
        <v>630</v>
      </c>
      <c r="D1151" s="113" t="s">
        <v>32</v>
      </c>
      <c r="E1151" s="113">
        <v>10</v>
      </c>
      <c r="F1151" s="113" t="s">
        <v>631</v>
      </c>
      <c r="G1151" s="113" t="s">
        <v>632</v>
      </c>
      <c r="H1151" s="113"/>
      <c r="I1151" s="113" t="s">
        <v>67</v>
      </c>
      <c r="J1151" s="113">
        <v>3</v>
      </c>
      <c r="K1151" s="113" t="s">
        <v>36</v>
      </c>
      <c r="L1151" s="91" t="s">
        <v>68</v>
      </c>
      <c r="M1151" s="113">
        <v>0</v>
      </c>
      <c r="N1151" s="113">
        <v>0</v>
      </c>
      <c r="O1151" s="113">
        <v>0</v>
      </c>
      <c r="P1151" s="113">
        <v>0</v>
      </c>
      <c r="Q1151" s="113">
        <v>0</v>
      </c>
      <c r="R1151" s="113">
        <v>50</v>
      </c>
      <c r="S1151" s="313" t="s">
        <v>155</v>
      </c>
      <c r="T1151" t="str">
        <f t="shared" si="154"/>
        <v>0725</v>
      </c>
      <c r="U1151" t="e">
        <f>IF((G1151=VLOOKUP(T1151,#REF!,2,0)),1,0)</f>
        <v>#REF!</v>
      </c>
      <c r="V1151">
        <f>SUMPRODUCT((B1151=[1]Sheet1!$B:$B)*(G1151=[1]Sheet1!$G:$G))</f>
        <v>0</v>
      </c>
      <c r="W1151" t="e">
        <f>VLOOKUP(G1151,#REF!,4,0)</f>
        <v>#REF!</v>
      </c>
      <c r="X1151" t="e">
        <f>VLOOKUP(G1151,#REF!,5,0)</f>
        <v>#REF!</v>
      </c>
      <c r="Y1151" t="e">
        <f>VLOOKUP(G1151,#REF!,6,0)</f>
        <v>#REF!</v>
      </c>
      <c r="Z1151">
        <f>SUMPRODUCT((B1151='[2]各校各专业人数 （防止重复'!$D:$D)*(G1151='[2]各校各专业人数 （防止重复'!$G:$G))</f>
        <v>0</v>
      </c>
    </row>
    <row r="1152" ht="15" spans="1:26">
      <c r="A1152">
        <f t="shared" si="160"/>
        <v>1147</v>
      </c>
      <c r="B1152" s="317" t="s">
        <v>629</v>
      </c>
      <c r="C1152" s="316" t="s">
        <v>630</v>
      </c>
      <c r="D1152" s="113" t="s">
        <v>32</v>
      </c>
      <c r="E1152" s="113">
        <v>11</v>
      </c>
      <c r="F1152" s="113" t="s">
        <v>247</v>
      </c>
      <c r="G1152" s="113" t="s">
        <v>248</v>
      </c>
      <c r="H1152" s="113"/>
      <c r="I1152" s="113" t="s">
        <v>67</v>
      </c>
      <c r="J1152" s="113">
        <v>3</v>
      </c>
      <c r="K1152" s="113" t="s">
        <v>36</v>
      </c>
      <c r="L1152" s="91" t="s">
        <v>68</v>
      </c>
      <c r="M1152" s="113">
        <v>55</v>
      </c>
      <c r="N1152" s="113">
        <v>9</v>
      </c>
      <c r="O1152" s="113">
        <v>7</v>
      </c>
      <c r="P1152" s="113">
        <v>57</v>
      </c>
      <c r="Q1152" s="113">
        <v>35</v>
      </c>
      <c r="R1152" s="113">
        <v>50</v>
      </c>
      <c r="S1152" s="313"/>
      <c r="T1152" t="str">
        <f t="shared" si="154"/>
        <v>1214</v>
      </c>
      <c r="U1152" t="e">
        <f>IF((G1152=VLOOKUP(T1152,#REF!,2,0)),1,0)</f>
        <v>#REF!</v>
      </c>
      <c r="V1152">
        <f>SUMPRODUCT((B1152=[1]Sheet1!$B:$B)*(G1152=[1]Sheet1!$G:$G))</f>
        <v>1</v>
      </c>
      <c r="W1152" t="e">
        <f>VLOOKUP(G1152,#REF!,4,0)</f>
        <v>#REF!</v>
      </c>
      <c r="X1152" t="e">
        <f>VLOOKUP(G1152,#REF!,5,0)</f>
        <v>#REF!</v>
      </c>
      <c r="Y1152" t="e">
        <f>VLOOKUP(G1152,#REF!,6,0)</f>
        <v>#REF!</v>
      </c>
      <c r="Z1152">
        <f>SUMPRODUCT((B1152='[2]各校各专业人数 （防止重复'!$D:$D)*(G1152='[2]各校各专业人数 （防止重复'!$G:$G))</f>
        <v>1</v>
      </c>
    </row>
    <row r="1153" ht="28.5" spans="1:26">
      <c r="A1153">
        <f t="shared" si="160"/>
        <v>1148</v>
      </c>
      <c r="B1153" s="317" t="s">
        <v>633</v>
      </c>
      <c r="C1153" s="315" t="s">
        <v>634</v>
      </c>
      <c r="D1153" s="299" t="s">
        <v>32</v>
      </c>
      <c r="E1153" s="299">
        <v>1</v>
      </c>
      <c r="F1153" s="299" t="s">
        <v>259</v>
      </c>
      <c r="G1153" s="299" t="s">
        <v>260</v>
      </c>
      <c r="H1153" s="299"/>
      <c r="I1153" s="299" t="s">
        <v>67</v>
      </c>
      <c r="J1153" s="299">
        <v>3</v>
      </c>
      <c r="K1153" s="299">
        <v>3000</v>
      </c>
      <c r="L1153" s="91" t="s">
        <v>68</v>
      </c>
      <c r="M1153" s="299">
        <v>60</v>
      </c>
      <c r="N1153" s="299">
        <v>39</v>
      </c>
      <c r="O1153" s="299">
        <v>14</v>
      </c>
      <c r="P1153" s="299">
        <v>78</v>
      </c>
      <c r="Q1153" s="299">
        <v>45</v>
      </c>
      <c r="R1153" s="299">
        <v>50</v>
      </c>
      <c r="S1153" s="312"/>
      <c r="T1153" t="str">
        <f t="shared" si="154"/>
        <v>0431</v>
      </c>
      <c r="U1153" t="e">
        <f>IF((G1153=VLOOKUP(T1153,#REF!,2,0)),1,0)</f>
        <v>#REF!</v>
      </c>
      <c r="V1153">
        <f>SUMPRODUCT((B1153=[1]Sheet1!$B:$B)*(G1153=[1]Sheet1!$G:$G))</f>
        <v>0</v>
      </c>
      <c r="W1153" t="e">
        <f>VLOOKUP(G1153,#REF!,4,0)</f>
        <v>#REF!</v>
      </c>
      <c r="X1153" t="e">
        <f>VLOOKUP(G1153,#REF!,5,0)</f>
        <v>#REF!</v>
      </c>
      <c r="Y1153" t="e">
        <f>VLOOKUP(G1153,#REF!,6,0)</f>
        <v>#REF!</v>
      </c>
      <c r="Z1153">
        <f>SUMPRODUCT((B1153='[2]各校各专业人数 （防止重复'!$D:$D)*(G1153='[2]各校各专业人数 （防止重复'!$G:$G))</f>
        <v>1</v>
      </c>
    </row>
    <row r="1154" spans="1:26">
      <c r="A1154">
        <f t="shared" si="160"/>
        <v>1149</v>
      </c>
      <c r="B1154" s="317" t="s">
        <v>633</v>
      </c>
      <c r="C1154" s="316" t="s">
        <v>634</v>
      </c>
      <c r="D1154" s="113" t="s">
        <v>32</v>
      </c>
      <c r="E1154" s="113">
        <v>2</v>
      </c>
      <c r="F1154" s="113" t="s">
        <v>82</v>
      </c>
      <c r="G1154" s="113" t="s">
        <v>83</v>
      </c>
      <c r="H1154" s="113"/>
      <c r="I1154" s="113" t="s">
        <v>67</v>
      </c>
      <c r="J1154" s="113">
        <v>3</v>
      </c>
      <c r="K1154" s="113">
        <v>3000</v>
      </c>
      <c r="L1154" s="91" t="s">
        <v>68</v>
      </c>
      <c r="M1154" s="113">
        <v>0</v>
      </c>
      <c r="N1154" s="113">
        <v>92</v>
      </c>
      <c r="O1154" s="113">
        <v>59</v>
      </c>
      <c r="P1154" s="113">
        <v>99</v>
      </c>
      <c r="Q1154" s="113">
        <v>0</v>
      </c>
      <c r="R1154" s="113">
        <v>50</v>
      </c>
      <c r="S1154" s="313"/>
      <c r="T1154" t="str">
        <f t="shared" si="154"/>
        <v>0435</v>
      </c>
      <c r="U1154" t="e">
        <f>IF((G1154=VLOOKUP(T1154,#REF!,2,0)),1,0)</f>
        <v>#REF!</v>
      </c>
      <c r="V1154">
        <f>SUMPRODUCT((B1154=[1]Sheet1!$B:$B)*(G1154=[1]Sheet1!$G:$G))</f>
        <v>1</v>
      </c>
      <c r="W1154" t="e">
        <f>VLOOKUP(G1154,#REF!,4,0)</f>
        <v>#REF!</v>
      </c>
      <c r="X1154" t="e">
        <f>VLOOKUP(G1154,#REF!,5,0)</f>
        <v>#REF!</v>
      </c>
      <c r="Y1154" t="e">
        <f>VLOOKUP(G1154,#REF!,6,0)</f>
        <v>#REF!</v>
      </c>
      <c r="Z1154">
        <f>SUMPRODUCT((B1154='[2]各校各专业人数 （防止重复'!$D:$D)*(G1154='[2]各校各专业人数 （防止重复'!$G:$G))</f>
        <v>1</v>
      </c>
    </row>
    <row r="1155" spans="1:26">
      <c r="A1155">
        <f t="shared" si="160"/>
        <v>1150</v>
      </c>
      <c r="B1155" s="317" t="s">
        <v>633</v>
      </c>
      <c r="C1155" s="316" t="s">
        <v>634</v>
      </c>
      <c r="D1155" s="113" t="s">
        <v>32</v>
      </c>
      <c r="E1155" s="113">
        <v>3</v>
      </c>
      <c r="F1155" s="113" t="s">
        <v>88</v>
      </c>
      <c r="G1155" s="113" t="s">
        <v>89</v>
      </c>
      <c r="H1155" s="113"/>
      <c r="I1155" s="113" t="s">
        <v>67</v>
      </c>
      <c r="J1155" s="113">
        <v>3</v>
      </c>
      <c r="K1155" s="113">
        <v>3000</v>
      </c>
      <c r="L1155" s="91" t="s">
        <v>68</v>
      </c>
      <c r="M1155" s="113">
        <v>0</v>
      </c>
      <c r="N1155" s="113">
        <v>47</v>
      </c>
      <c r="O1155" s="113">
        <v>47</v>
      </c>
      <c r="P1155" s="113">
        <v>58</v>
      </c>
      <c r="Q1155" s="113">
        <v>0</v>
      </c>
      <c r="R1155" s="113">
        <v>50</v>
      </c>
      <c r="S1155" s="313"/>
      <c r="T1155" t="str">
        <f t="shared" si="154"/>
        <v>0503</v>
      </c>
      <c r="U1155" t="e">
        <f>IF((G1155=VLOOKUP(T1155,#REF!,2,0)),1,0)</f>
        <v>#REF!</v>
      </c>
      <c r="V1155">
        <f>SUMPRODUCT((B1155=[1]Sheet1!$B:$B)*(G1155=[1]Sheet1!$G:$G))</f>
        <v>1</v>
      </c>
      <c r="W1155" t="e">
        <f>VLOOKUP(G1155,#REF!,4,0)</f>
        <v>#REF!</v>
      </c>
      <c r="X1155" t="e">
        <f>VLOOKUP(G1155,#REF!,5,0)</f>
        <v>#REF!</v>
      </c>
      <c r="Y1155" t="e">
        <f>VLOOKUP(G1155,#REF!,6,0)</f>
        <v>#REF!</v>
      </c>
      <c r="Z1155">
        <f>SUMPRODUCT((B1155='[2]各校各专业人数 （防止重复'!$D:$D)*(G1155='[2]各校各专业人数 （防止重复'!$G:$G))</f>
        <v>1</v>
      </c>
    </row>
    <row r="1156" spans="1:28">
      <c r="A1156">
        <f t="shared" si="160"/>
        <v>1151</v>
      </c>
      <c r="B1156" s="317" t="s">
        <v>633</v>
      </c>
      <c r="C1156" s="316" t="s">
        <v>634</v>
      </c>
      <c r="D1156" s="113" t="s">
        <v>32</v>
      </c>
      <c r="E1156" s="113">
        <v>4</v>
      </c>
      <c r="F1156" s="113" t="s">
        <v>277</v>
      </c>
      <c r="G1156" s="113" t="s">
        <v>126</v>
      </c>
      <c r="H1156" s="113"/>
      <c r="I1156" s="113" t="s">
        <v>67</v>
      </c>
      <c r="J1156" s="113">
        <v>3</v>
      </c>
      <c r="K1156" s="113">
        <v>3000</v>
      </c>
      <c r="L1156" s="91" t="s">
        <v>68</v>
      </c>
      <c r="M1156" s="113">
        <v>0</v>
      </c>
      <c r="N1156" s="113">
        <v>0</v>
      </c>
      <c r="O1156" s="113">
        <v>0</v>
      </c>
      <c r="P1156" s="113"/>
      <c r="Q1156" s="113"/>
      <c r="R1156" s="113">
        <v>50</v>
      </c>
      <c r="S1156" s="313" t="s">
        <v>155</v>
      </c>
      <c r="T1156" t="str">
        <f t="shared" si="154"/>
        <v>0526</v>
      </c>
      <c r="U1156" t="e">
        <f>IF((G1156=VLOOKUP(T1156,#REF!,2,0)),1,0)</f>
        <v>#REF!</v>
      </c>
      <c r="V1156">
        <f>SUMPRODUCT((B1156=[1]Sheet1!$B:$B)*(G1156=[1]Sheet1!$G:$G))</f>
        <v>0</v>
      </c>
      <c r="W1156" t="e">
        <f>VLOOKUP(G1156,#REF!,4,0)</f>
        <v>#REF!</v>
      </c>
      <c r="X1156" t="e">
        <f>VLOOKUP(G1156,#REF!,5,0)</f>
        <v>#REF!</v>
      </c>
      <c r="Y1156" t="e">
        <f>VLOOKUP(G1156,#REF!,6,0)</f>
        <v>#REF!</v>
      </c>
      <c r="Z1156">
        <f>SUMPRODUCT((B1156='[2]各校各专业人数 （防止重复'!$D:$D)*(G1156='[2]各校各专业人数 （防止重复'!$G:$G))</f>
        <v>0</v>
      </c>
      <c r="AA1156">
        <v>1</v>
      </c>
      <c r="AB1156" t="s">
        <v>635</v>
      </c>
    </row>
  </sheetData>
  <mergeCells count="19">
    <mergeCell ref="D2:S2"/>
    <mergeCell ref="D3:S3"/>
    <mergeCell ref="M4:O4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P4:P5"/>
    <mergeCell ref="Q4:Q5"/>
    <mergeCell ref="R4:R5"/>
    <mergeCell ref="S4:S5"/>
  </mergeCells>
  <conditionalFormatting sqref="F251:F283">
    <cfRule type="duplicateValues" dxfId="0" priority="1"/>
  </conditionalFormatting>
  <dataValidations count="1">
    <dataValidation type="whole" operator="between" allowBlank="1" showInputMessage="1" showErrorMessage="1" prompt="请输入不超过6位的整数，最小不可小于等于0，最大为999999" sqref="K848:K885">
      <formula1>0</formula1>
      <formula2>999999</formula2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35"/>
  <sheetViews>
    <sheetView tabSelected="1" topLeftCell="A2" workbookViewId="0">
      <pane ySplit="2" topLeftCell="A4" activePane="bottomLeft" state="frozenSplit"/>
      <selection/>
      <selection pane="bottomLeft" activeCell="O61" sqref="O61"/>
    </sheetView>
  </sheetViews>
  <sheetFormatPr defaultColWidth="9" defaultRowHeight="14.25"/>
  <cols>
    <col min="1" max="1" width="6.25" style="4" customWidth="1"/>
    <col min="2" max="2" width="4.875" style="4" hidden="1" customWidth="1"/>
    <col min="3" max="3" width="21.125" style="5" customWidth="1"/>
    <col min="4" max="4" width="7.75" style="6" customWidth="1"/>
    <col min="5" max="5" width="4.125" style="6" customWidth="1"/>
    <col min="6" max="6" width="7" style="6" customWidth="1"/>
    <col min="7" max="7" width="21.3833333333333" style="4" customWidth="1"/>
    <col min="8" max="8" width="9" style="6"/>
    <col min="9" max="9" width="7.875" style="6" customWidth="1"/>
    <col min="10" max="10" width="5.25" style="6" customWidth="1"/>
    <col min="11" max="11" width="14" style="6" customWidth="1"/>
    <col min="12" max="12" width="10.25" style="6" customWidth="1"/>
    <col min="13" max="13" width="14" style="6" customWidth="1"/>
    <col min="14" max="14" width="9" style="6" hidden="1" customWidth="1"/>
    <col min="15" max="16384" width="9" style="6"/>
  </cols>
  <sheetData>
    <row r="1" ht="36" customHeight="1" spans="1:3">
      <c r="A1" s="7" t="s">
        <v>0</v>
      </c>
      <c r="B1" s="7"/>
      <c r="C1" s="7"/>
    </row>
    <row r="2" ht="28" customHeight="1" spans="1:13">
      <c r="A2" s="8" t="s">
        <v>636</v>
      </c>
      <c r="B2" s="8"/>
      <c r="C2" s="9"/>
      <c r="D2" s="8"/>
      <c r="E2" s="8"/>
      <c r="F2" s="8"/>
      <c r="G2" s="8"/>
      <c r="H2" s="8"/>
      <c r="I2" s="8"/>
      <c r="J2" s="8"/>
      <c r="K2" s="8"/>
      <c r="L2" s="8"/>
      <c r="M2" s="8"/>
    </row>
    <row r="3" ht="54" customHeight="1" spans="1:14">
      <c r="A3" s="10" t="s">
        <v>3</v>
      </c>
      <c r="B3" s="11" t="s">
        <v>4</v>
      </c>
      <c r="C3" s="12" t="s">
        <v>5</v>
      </c>
      <c r="D3" s="13" t="s">
        <v>6</v>
      </c>
      <c r="E3" s="13" t="s">
        <v>3</v>
      </c>
      <c r="F3" s="13" t="s">
        <v>7</v>
      </c>
      <c r="G3" s="13" t="s">
        <v>8</v>
      </c>
      <c r="H3" s="13" t="s">
        <v>9</v>
      </c>
      <c r="I3" s="13" t="s">
        <v>10</v>
      </c>
      <c r="J3" s="13" t="s">
        <v>637</v>
      </c>
      <c r="K3" s="13" t="s">
        <v>12</v>
      </c>
      <c r="L3" s="13" t="s">
        <v>13</v>
      </c>
      <c r="M3" s="13" t="s">
        <v>18</v>
      </c>
      <c r="N3" s="6" t="s">
        <v>638</v>
      </c>
    </row>
    <row r="4" ht="25.5" spans="1:14">
      <c r="A4" s="14">
        <f>ROW()-3</f>
        <v>1</v>
      </c>
      <c r="B4" s="331" t="s">
        <v>30</v>
      </c>
      <c r="C4" s="15" t="s">
        <v>31</v>
      </c>
      <c r="D4" s="16" t="s">
        <v>32</v>
      </c>
      <c r="E4" s="21">
        <v>1</v>
      </c>
      <c r="F4" s="16" t="s">
        <v>639</v>
      </c>
      <c r="G4" s="22" t="s">
        <v>58</v>
      </c>
      <c r="H4" s="16"/>
      <c r="I4" s="16" t="s">
        <v>35</v>
      </c>
      <c r="J4" s="27">
        <v>2</v>
      </c>
      <c r="K4" s="16" t="s">
        <v>36</v>
      </c>
      <c r="L4" s="24" t="s">
        <v>37</v>
      </c>
      <c r="M4" s="16" t="s">
        <v>39</v>
      </c>
      <c r="N4" s="6" t="s">
        <v>640</v>
      </c>
    </row>
    <row r="5" ht="25.5" spans="1:14">
      <c r="A5" s="14">
        <f t="shared" ref="A5:A14" si="0">ROW()-3</f>
        <v>2</v>
      </c>
      <c r="B5" s="331" t="s">
        <v>30</v>
      </c>
      <c r="C5" s="15" t="s">
        <v>31</v>
      </c>
      <c r="D5" s="16" t="s">
        <v>32</v>
      </c>
      <c r="E5" s="21">
        <v>2</v>
      </c>
      <c r="F5" s="22" t="s">
        <v>471</v>
      </c>
      <c r="G5" s="22" t="s">
        <v>242</v>
      </c>
      <c r="H5" s="22"/>
      <c r="I5" s="22" t="s">
        <v>45</v>
      </c>
      <c r="J5" s="22">
        <v>2</v>
      </c>
      <c r="K5" s="22" t="s">
        <v>36</v>
      </c>
      <c r="L5" s="22" t="s">
        <v>46</v>
      </c>
      <c r="M5" s="16" t="s">
        <v>39</v>
      </c>
      <c r="N5" s="6" t="s">
        <v>640</v>
      </c>
    </row>
    <row r="6" ht="25.5" spans="1:14">
      <c r="A6" s="14">
        <f t="shared" si="0"/>
        <v>3</v>
      </c>
      <c r="B6" s="331" t="s">
        <v>30</v>
      </c>
      <c r="C6" s="15" t="s">
        <v>31</v>
      </c>
      <c r="D6" s="16" t="s">
        <v>32</v>
      </c>
      <c r="E6" s="21">
        <v>3</v>
      </c>
      <c r="F6" s="16" t="s">
        <v>289</v>
      </c>
      <c r="G6" s="16" t="s">
        <v>85</v>
      </c>
      <c r="H6" s="16"/>
      <c r="I6" s="22" t="s">
        <v>45</v>
      </c>
      <c r="J6" s="22">
        <v>2</v>
      </c>
      <c r="K6" s="16" t="s">
        <v>36</v>
      </c>
      <c r="L6" s="22" t="s">
        <v>46</v>
      </c>
      <c r="M6" s="16" t="s">
        <v>39</v>
      </c>
      <c r="N6" s="6" t="s">
        <v>640</v>
      </c>
    </row>
    <row r="7" spans="1:14">
      <c r="A7" s="14">
        <f t="shared" si="0"/>
        <v>4</v>
      </c>
      <c r="B7" s="331" t="s">
        <v>30</v>
      </c>
      <c r="C7" s="15" t="s">
        <v>31</v>
      </c>
      <c r="D7" s="16" t="s">
        <v>32</v>
      </c>
      <c r="E7" s="21">
        <v>4</v>
      </c>
      <c r="F7" s="16" t="s">
        <v>114</v>
      </c>
      <c r="G7" s="16" t="s">
        <v>87</v>
      </c>
      <c r="H7" s="16"/>
      <c r="I7" s="22" t="s">
        <v>45</v>
      </c>
      <c r="J7" s="22">
        <v>3</v>
      </c>
      <c r="K7" s="16" t="s">
        <v>36</v>
      </c>
      <c r="L7" s="22" t="s">
        <v>110</v>
      </c>
      <c r="M7" s="16" t="s">
        <v>39</v>
      </c>
      <c r="N7" s="6" t="s">
        <v>640</v>
      </c>
    </row>
    <row r="8" spans="1:14">
      <c r="A8" s="14">
        <f t="shared" si="0"/>
        <v>5</v>
      </c>
      <c r="B8" s="331" t="s">
        <v>30</v>
      </c>
      <c r="C8" s="15" t="s">
        <v>31</v>
      </c>
      <c r="D8" s="16" t="s">
        <v>32</v>
      </c>
      <c r="E8" s="21">
        <v>5</v>
      </c>
      <c r="F8" s="16" t="s">
        <v>209</v>
      </c>
      <c r="G8" s="16" t="s">
        <v>89</v>
      </c>
      <c r="H8" s="16"/>
      <c r="I8" s="22" t="s">
        <v>45</v>
      </c>
      <c r="J8" s="22">
        <v>3</v>
      </c>
      <c r="K8" s="16" t="s">
        <v>36</v>
      </c>
      <c r="L8" s="22" t="s">
        <v>110</v>
      </c>
      <c r="M8" s="16" t="s">
        <v>39</v>
      </c>
      <c r="N8" s="6" t="s">
        <v>640</v>
      </c>
    </row>
    <row r="9" spans="1:14">
      <c r="A9" s="14">
        <f t="shared" si="0"/>
        <v>6</v>
      </c>
      <c r="B9" s="331" t="s">
        <v>30</v>
      </c>
      <c r="C9" s="15" t="s">
        <v>31</v>
      </c>
      <c r="D9" s="16" t="s">
        <v>32</v>
      </c>
      <c r="E9" s="21">
        <v>6</v>
      </c>
      <c r="F9" s="16" t="s">
        <v>170</v>
      </c>
      <c r="G9" s="16" t="s">
        <v>72</v>
      </c>
      <c r="H9" s="16"/>
      <c r="I9" s="22" t="s">
        <v>45</v>
      </c>
      <c r="J9" s="22">
        <v>3</v>
      </c>
      <c r="K9" s="16" t="s">
        <v>36</v>
      </c>
      <c r="L9" s="22" t="s">
        <v>110</v>
      </c>
      <c r="M9" s="16" t="s">
        <v>39</v>
      </c>
      <c r="N9" s="6" t="s">
        <v>640</v>
      </c>
    </row>
    <row r="10" ht="25.5" spans="1:14">
      <c r="A10" s="14">
        <f t="shared" si="0"/>
        <v>7</v>
      </c>
      <c r="B10" s="331" t="s">
        <v>30</v>
      </c>
      <c r="C10" s="15" t="s">
        <v>31</v>
      </c>
      <c r="D10" s="17" t="s">
        <v>32</v>
      </c>
      <c r="E10" s="23">
        <v>1</v>
      </c>
      <c r="F10" s="17" t="s">
        <v>33</v>
      </c>
      <c r="G10" s="17" t="s">
        <v>34</v>
      </c>
      <c r="H10" s="17"/>
      <c r="I10" s="17" t="s">
        <v>35</v>
      </c>
      <c r="J10" s="28">
        <v>2</v>
      </c>
      <c r="K10" s="17" t="s">
        <v>36</v>
      </c>
      <c r="L10" s="24" t="s">
        <v>37</v>
      </c>
      <c r="M10" s="17" t="s">
        <v>641</v>
      </c>
      <c r="N10" s="6" t="s">
        <v>640</v>
      </c>
    </row>
    <row r="11" ht="25.5" spans="1:14">
      <c r="A11" s="14">
        <f t="shared" si="0"/>
        <v>8</v>
      </c>
      <c r="B11" s="331" t="s">
        <v>30</v>
      </c>
      <c r="C11" s="15" t="s">
        <v>31</v>
      </c>
      <c r="D11" s="17" t="s">
        <v>32</v>
      </c>
      <c r="E11" s="23">
        <v>2</v>
      </c>
      <c r="F11" s="17" t="s">
        <v>40</v>
      </c>
      <c r="G11" s="17" t="s">
        <v>41</v>
      </c>
      <c r="H11" s="17"/>
      <c r="I11" s="17" t="s">
        <v>35</v>
      </c>
      <c r="J11" s="28">
        <v>2</v>
      </c>
      <c r="K11" s="17" t="s">
        <v>36</v>
      </c>
      <c r="L11" s="24" t="s">
        <v>37</v>
      </c>
      <c r="M11" s="17" t="s">
        <v>39</v>
      </c>
      <c r="N11" s="6" t="s">
        <v>640</v>
      </c>
    </row>
    <row r="12" ht="25.5" spans="1:14">
      <c r="A12" s="14">
        <f t="shared" si="0"/>
        <v>9</v>
      </c>
      <c r="B12" s="331" t="s">
        <v>30</v>
      </c>
      <c r="C12" s="15" t="s">
        <v>31</v>
      </c>
      <c r="D12" s="17" t="s">
        <v>32</v>
      </c>
      <c r="E12" s="23">
        <v>3</v>
      </c>
      <c r="F12" s="17" t="s">
        <v>43</v>
      </c>
      <c r="G12" s="17" t="s">
        <v>44</v>
      </c>
      <c r="H12" s="17"/>
      <c r="I12" s="17" t="s">
        <v>45</v>
      </c>
      <c r="J12" s="28">
        <v>2</v>
      </c>
      <c r="K12" s="17" t="s">
        <v>36</v>
      </c>
      <c r="L12" s="24" t="s">
        <v>46</v>
      </c>
      <c r="M12" s="17" t="s">
        <v>39</v>
      </c>
      <c r="N12" s="6" t="s">
        <v>640</v>
      </c>
    </row>
    <row r="13" ht="25.5" spans="1:14">
      <c r="A13" s="14">
        <f t="shared" si="0"/>
        <v>10</v>
      </c>
      <c r="B13" s="331" t="s">
        <v>30</v>
      </c>
      <c r="C13" s="15" t="s">
        <v>31</v>
      </c>
      <c r="D13" s="17" t="s">
        <v>32</v>
      </c>
      <c r="E13" s="23">
        <v>4</v>
      </c>
      <c r="F13" s="17" t="s">
        <v>47</v>
      </c>
      <c r="G13" s="17" t="s">
        <v>34</v>
      </c>
      <c r="H13" s="17"/>
      <c r="I13" s="17" t="s">
        <v>45</v>
      </c>
      <c r="J13" s="28">
        <v>2</v>
      </c>
      <c r="K13" s="17" t="s">
        <v>36</v>
      </c>
      <c r="L13" s="24" t="s">
        <v>46</v>
      </c>
      <c r="M13" s="17" t="s">
        <v>641</v>
      </c>
      <c r="N13" s="6" t="s">
        <v>640</v>
      </c>
    </row>
    <row r="14" ht="25.5" spans="1:14">
      <c r="A14" s="14">
        <f t="shared" si="0"/>
        <v>11</v>
      </c>
      <c r="B14" s="331" t="s">
        <v>30</v>
      </c>
      <c r="C14" s="15" t="s">
        <v>31</v>
      </c>
      <c r="D14" s="17" t="s">
        <v>32</v>
      </c>
      <c r="E14" s="23">
        <v>5</v>
      </c>
      <c r="F14" s="17" t="s">
        <v>48</v>
      </c>
      <c r="G14" s="24" t="s">
        <v>49</v>
      </c>
      <c r="H14" s="17"/>
      <c r="I14" s="17" t="s">
        <v>45</v>
      </c>
      <c r="J14" s="28">
        <v>2</v>
      </c>
      <c r="K14" s="17" t="s">
        <v>36</v>
      </c>
      <c r="L14" s="24" t="s">
        <v>46</v>
      </c>
      <c r="M14" s="17" t="s">
        <v>39</v>
      </c>
      <c r="N14" s="6" t="s">
        <v>640</v>
      </c>
    </row>
    <row r="15" ht="25.5" spans="1:14">
      <c r="A15" s="14">
        <f t="shared" ref="A15:A24" si="1">ROW()-3</f>
        <v>12</v>
      </c>
      <c r="B15" s="331" t="s">
        <v>30</v>
      </c>
      <c r="C15" s="15" t="s">
        <v>31</v>
      </c>
      <c r="D15" s="17" t="s">
        <v>32</v>
      </c>
      <c r="E15" s="23">
        <v>6</v>
      </c>
      <c r="F15" s="17" t="s">
        <v>50</v>
      </c>
      <c r="G15" s="17" t="s">
        <v>51</v>
      </c>
      <c r="H15" s="17"/>
      <c r="I15" s="17" t="s">
        <v>45</v>
      </c>
      <c r="J15" s="28">
        <v>2</v>
      </c>
      <c r="K15" s="17" t="s">
        <v>36</v>
      </c>
      <c r="L15" s="24" t="s">
        <v>46</v>
      </c>
      <c r="M15" s="17" t="s">
        <v>39</v>
      </c>
      <c r="N15" s="6" t="s">
        <v>640</v>
      </c>
    </row>
    <row r="16" ht="25.5" spans="1:14">
      <c r="A16" s="14">
        <f t="shared" si="1"/>
        <v>13</v>
      </c>
      <c r="B16" s="331" t="s">
        <v>30</v>
      </c>
      <c r="C16" s="15" t="s">
        <v>31</v>
      </c>
      <c r="D16" s="17" t="s">
        <v>32</v>
      </c>
      <c r="E16" s="23">
        <v>7</v>
      </c>
      <c r="F16" s="17" t="s">
        <v>52</v>
      </c>
      <c r="G16" s="17" t="s">
        <v>41</v>
      </c>
      <c r="H16" s="17"/>
      <c r="I16" s="17" t="s">
        <v>45</v>
      </c>
      <c r="J16" s="28">
        <v>2</v>
      </c>
      <c r="K16" s="17" t="s">
        <v>36</v>
      </c>
      <c r="L16" s="24" t="s">
        <v>46</v>
      </c>
      <c r="M16" s="17" t="s">
        <v>39</v>
      </c>
      <c r="N16" s="6" t="s">
        <v>640</v>
      </c>
    </row>
    <row r="17" ht="25.5" spans="1:14">
      <c r="A17" s="14">
        <f t="shared" si="1"/>
        <v>14</v>
      </c>
      <c r="B17" s="331" t="s">
        <v>30</v>
      </c>
      <c r="C17" s="15" t="s">
        <v>31</v>
      </c>
      <c r="D17" s="17" t="s">
        <v>32</v>
      </c>
      <c r="E17" s="23">
        <v>8</v>
      </c>
      <c r="F17" s="17" t="s">
        <v>53</v>
      </c>
      <c r="G17" s="24" t="s">
        <v>54</v>
      </c>
      <c r="H17" s="17"/>
      <c r="I17" s="17" t="s">
        <v>45</v>
      </c>
      <c r="J17" s="28">
        <v>2</v>
      </c>
      <c r="K17" s="17" t="s">
        <v>36</v>
      </c>
      <c r="L17" s="24" t="s">
        <v>46</v>
      </c>
      <c r="M17" s="17" t="s">
        <v>642</v>
      </c>
      <c r="N17" s="6" t="s">
        <v>640</v>
      </c>
    </row>
    <row r="18" ht="25.5" spans="1:14">
      <c r="A18" s="14">
        <f t="shared" si="1"/>
        <v>15</v>
      </c>
      <c r="B18" s="331" t="s">
        <v>30</v>
      </c>
      <c r="C18" s="15" t="s">
        <v>31</v>
      </c>
      <c r="D18" s="17" t="s">
        <v>32</v>
      </c>
      <c r="E18" s="23">
        <v>9</v>
      </c>
      <c r="F18" s="17" t="s">
        <v>55</v>
      </c>
      <c r="G18" s="17" t="s">
        <v>56</v>
      </c>
      <c r="H18" s="17"/>
      <c r="I18" s="17" t="s">
        <v>45</v>
      </c>
      <c r="J18" s="28">
        <v>2</v>
      </c>
      <c r="K18" s="17" t="s">
        <v>36</v>
      </c>
      <c r="L18" s="24" t="s">
        <v>46</v>
      </c>
      <c r="M18" s="17" t="s">
        <v>39</v>
      </c>
      <c r="N18" s="6" t="s">
        <v>640</v>
      </c>
    </row>
    <row r="19" ht="25.5" spans="1:14">
      <c r="A19" s="14">
        <f t="shared" si="1"/>
        <v>16</v>
      </c>
      <c r="B19" s="331" t="s">
        <v>30</v>
      </c>
      <c r="C19" s="15" t="s">
        <v>31</v>
      </c>
      <c r="D19" s="17" t="s">
        <v>32</v>
      </c>
      <c r="E19" s="23">
        <v>10</v>
      </c>
      <c r="F19" s="17" t="s">
        <v>57</v>
      </c>
      <c r="G19" s="17" t="s">
        <v>58</v>
      </c>
      <c r="H19" s="17"/>
      <c r="I19" s="17" t="s">
        <v>45</v>
      </c>
      <c r="J19" s="28">
        <v>2</v>
      </c>
      <c r="K19" s="17" t="s">
        <v>36</v>
      </c>
      <c r="L19" s="24" t="s">
        <v>46</v>
      </c>
      <c r="M19" s="17" t="s">
        <v>642</v>
      </c>
      <c r="N19" s="6" t="s">
        <v>640</v>
      </c>
    </row>
    <row r="20" ht="25.5" spans="1:14">
      <c r="A20" s="14">
        <f t="shared" si="1"/>
        <v>17</v>
      </c>
      <c r="B20" s="331" t="s">
        <v>30</v>
      </c>
      <c r="C20" s="15" t="s">
        <v>31</v>
      </c>
      <c r="D20" s="17" t="s">
        <v>32</v>
      </c>
      <c r="E20" s="23">
        <v>11</v>
      </c>
      <c r="F20" s="17" t="s">
        <v>59</v>
      </c>
      <c r="G20" s="17" t="s">
        <v>60</v>
      </c>
      <c r="H20" s="17"/>
      <c r="I20" s="17" t="s">
        <v>45</v>
      </c>
      <c r="J20" s="28">
        <v>2</v>
      </c>
      <c r="K20" s="17" t="s">
        <v>36</v>
      </c>
      <c r="L20" s="24" t="s">
        <v>46</v>
      </c>
      <c r="M20" s="17" t="s">
        <v>642</v>
      </c>
      <c r="N20" s="6" t="s">
        <v>640</v>
      </c>
    </row>
    <row r="21" ht="25.5" spans="1:14">
      <c r="A21" s="14">
        <f t="shared" si="1"/>
        <v>18</v>
      </c>
      <c r="B21" s="331" t="s">
        <v>30</v>
      </c>
      <c r="C21" s="15" t="s">
        <v>31</v>
      </c>
      <c r="D21" s="17" t="s">
        <v>32</v>
      </c>
      <c r="E21" s="23">
        <v>12</v>
      </c>
      <c r="F21" s="17" t="s">
        <v>61</v>
      </c>
      <c r="G21" s="24" t="s">
        <v>62</v>
      </c>
      <c r="H21" s="17"/>
      <c r="I21" s="17" t="s">
        <v>45</v>
      </c>
      <c r="J21" s="28">
        <v>2</v>
      </c>
      <c r="K21" s="17" t="s">
        <v>36</v>
      </c>
      <c r="L21" s="24" t="s">
        <v>46</v>
      </c>
      <c r="M21" s="17" t="s">
        <v>39</v>
      </c>
      <c r="N21" s="6" t="s">
        <v>640</v>
      </c>
    </row>
    <row r="22" ht="25.5" spans="1:14">
      <c r="A22" s="14">
        <f t="shared" si="1"/>
        <v>19</v>
      </c>
      <c r="B22" s="331" t="s">
        <v>30</v>
      </c>
      <c r="C22" s="15" t="s">
        <v>31</v>
      </c>
      <c r="D22" s="17" t="s">
        <v>32</v>
      </c>
      <c r="E22" s="23">
        <v>13</v>
      </c>
      <c r="F22" s="17" t="s">
        <v>63</v>
      </c>
      <c r="G22" s="24" t="s">
        <v>64</v>
      </c>
      <c r="H22" s="17" t="s">
        <v>106</v>
      </c>
      <c r="I22" s="17" t="s">
        <v>45</v>
      </c>
      <c r="J22" s="28">
        <v>2</v>
      </c>
      <c r="K22" s="17" t="s">
        <v>36</v>
      </c>
      <c r="L22" s="24" t="s">
        <v>46</v>
      </c>
      <c r="M22" s="17" t="s">
        <v>641</v>
      </c>
      <c r="N22" s="6" t="s">
        <v>640</v>
      </c>
    </row>
    <row r="23" ht="17" customHeight="1" spans="1:14">
      <c r="A23" s="14">
        <f t="shared" si="1"/>
        <v>20</v>
      </c>
      <c r="B23" s="331" t="s">
        <v>30</v>
      </c>
      <c r="C23" s="15" t="s">
        <v>31</v>
      </c>
      <c r="D23" s="17" t="s">
        <v>32</v>
      </c>
      <c r="E23" s="23">
        <v>14</v>
      </c>
      <c r="F23" s="17" t="s">
        <v>66</v>
      </c>
      <c r="G23" s="17" t="s">
        <v>44</v>
      </c>
      <c r="H23" s="17"/>
      <c r="I23" s="24" t="s">
        <v>67</v>
      </c>
      <c r="J23" s="24">
        <v>3</v>
      </c>
      <c r="K23" s="17" t="s">
        <v>36</v>
      </c>
      <c r="L23" s="24" t="s">
        <v>68</v>
      </c>
      <c r="M23" s="17" t="s">
        <v>39</v>
      </c>
      <c r="N23" s="6" t="s">
        <v>640</v>
      </c>
    </row>
    <row r="24" spans="1:14">
      <c r="A24" s="14">
        <f t="shared" si="1"/>
        <v>21</v>
      </c>
      <c r="B24" s="331" t="s">
        <v>30</v>
      </c>
      <c r="C24" s="15" t="s">
        <v>31</v>
      </c>
      <c r="D24" s="17" t="s">
        <v>32</v>
      </c>
      <c r="E24" s="23">
        <v>15</v>
      </c>
      <c r="F24" s="17" t="s">
        <v>69</v>
      </c>
      <c r="G24" s="17" t="s">
        <v>70</v>
      </c>
      <c r="H24" s="17"/>
      <c r="I24" s="24" t="s">
        <v>67</v>
      </c>
      <c r="J24" s="24">
        <v>3</v>
      </c>
      <c r="K24" s="17" t="s">
        <v>36</v>
      </c>
      <c r="L24" s="24" t="s">
        <v>68</v>
      </c>
      <c r="M24" s="17" t="s">
        <v>39</v>
      </c>
      <c r="N24" s="6" t="s">
        <v>640</v>
      </c>
    </row>
    <row r="25" ht="25.5" spans="1:14">
      <c r="A25" s="14">
        <f t="shared" ref="A25:A34" si="2">ROW()-3</f>
        <v>22</v>
      </c>
      <c r="B25" s="331" t="s">
        <v>30</v>
      </c>
      <c r="C25" s="15" t="s">
        <v>31</v>
      </c>
      <c r="D25" s="17" t="s">
        <v>32</v>
      </c>
      <c r="E25" s="23">
        <v>16</v>
      </c>
      <c r="F25" s="17" t="s">
        <v>71</v>
      </c>
      <c r="G25" s="17" t="s">
        <v>72</v>
      </c>
      <c r="H25" s="17"/>
      <c r="I25" s="24" t="s">
        <v>67</v>
      </c>
      <c r="J25" s="24">
        <v>3</v>
      </c>
      <c r="K25" s="17" t="s">
        <v>36</v>
      </c>
      <c r="L25" s="24" t="s">
        <v>68</v>
      </c>
      <c r="M25" s="17" t="s">
        <v>641</v>
      </c>
      <c r="N25" s="6" t="s">
        <v>640</v>
      </c>
    </row>
    <row r="26" ht="25.5" spans="1:14">
      <c r="A26" s="14">
        <f t="shared" si="2"/>
        <v>23</v>
      </c>
      <c r="B26" s="331" t="s">
        <v>30</v>
      </c>
      <c r="C26" s="15" t="s">
        <v>31</v>
      </c>
      <c r="D26" s="17" t="s">
        <v>32</v>
      </c>
      <c r="E26" s="23">
        <v>17</v>
      </c>
      <c r="F26" s="17" t="s">
        <v>73</v>
      </c>
      <c r="G26" s="24" t="s">
        <v>34</v>
      </c>
      <c r="H26" s="17"/>
      <c r="I26" s="24" t="s">
        <v>67</v>
      </c>
      <c r="J26" s="24">
        <v>3</v>
      </c>
      <c r="K26" s="17" t="s">
        <v>36</v>
      </c>
      <c r="L26" s="24" t="s">
        <v>68</v>
      </c>
      <c r="M26" s="17" t="s">
        <v>642</v>
      </c>
      <c r="N26" s="6" t="s">
        <v>640</v>
      </c>
    </row>
    <row r="27" ht="25.5" spans="1:14">
      <c r="A27" s="14">
        <f t="shared" si="2"/>
        <v>24</v>
      </c>
      <c r="B27" s="331" t="s">
        <v>30</v>
      </c>
      <c r="C27" s="15" t="s">
        <v>31</v>
      </c>
      <c r="D27" s="17" t="s">
        <v>32</v>
      </c>
      <c r="E27" s="23">
        <v>18</v>
      </c>
      <c r="F27" s="17" t="s">
        <v>74</v>
      </c>
      <c r="G27" s="24" t="s">
        <v>75</v>
      </c>
      <c r="H27" s="17"/>
      <c r="I27" s="24" t="s">
        <v>67</v>
      </c>
      <c r="J27" s="17">
        <v>3</v>
      </c>
      <c r="K27" s="17" t="s">
        <v>36</v>
      </c>
      <c r="L27" s="24" t="s">
        <v>68</v>
      </c>
      <c r="M27" s="17" t="s">
        <v>642</v>
      </c>
      <c r="N27" s="6" t="s">
        <v>640</v>
      </c>
    </row>
    <row r="28" ht="25.5" spans="1:14">
      <c r="A28" s="14">
        <f t="shared" si="2"/>
        <v>25</v>
      </c>
      <c r="B28" s="331" t="s">
        <v>30</v>
      </c>
      <c r="C28" s="15" t="s">
        <v>31</v>
      </c>
      <c r="D28" s="17" t="s">
        <v>32</v>
      </c>
      <c r="E28" s="23">
        <v>19</v>
      </c>
      <c r="F28" s="17" t="s">
        <v>76</v>
      </c>
      <c r="G28" s="24" t="s">
        <v>77</v>
      </c>
      <c r="H28" s="17"/>
      <c r="I28" s="24" t="s">
        <v>67</v>
      </c>
      <c r="J28" s="24">
        <v>3</v>
      </c>
      <c r="K28" s="17" t="s">
        <v>36</v>
      </c>
      <c r="L28" s="24" t="s">
        <v>68</v>
      </c>
      <c r="M28" s="17" t="s">
        <v>642</v>
      </c>
      <c r="N28" s="6" t="s">
        <v>640</v>
      </c>
    </row>
    <row r="29" ht="25.5" spans="1:14">
      <c r="A29" s="14">
        <f t="shared" si="2"/>
        <v>26</v>
      </c>
      <c r="B29" s="331" t="s">
        <v>30</v>
      </c>
      <c r="C29" s="15" t="s">
        <v>31</v>
      </c>
      <c r="D29" s="17" t="s">
        <v>32</v>
      </c>
      <c r="E29" s="23">
        <v>20</v>
      </c>
      <c r="F29" s="17" t="s">
        <v>78</v>
      </c>
      <c r="G29" s="24" t="s">
        <v>51</v>
      </c>
      <c r="H29" s="17"/>
      <c r="I29" s="24" t="s">
        <v>67</v>
      </c>
      <c r="J29" s="28">
        <v>3</v>
      </c>
      <c r="K29" s="17" t="s">
        <v>36</v>
      </c>
      <c r="L29" s="24" t="s">
        <v>68</v>
      </c>
      <c r="M29" s="17" t="s">
        <v>642</v>
      </c>
      <c r="N29" s="6" t="s">
        <v>640</v>
      </c>
    </row>
    <row r="30" ht="16" customHeight="1" spans="1:14">
      <c r="A30" s="14">
        <f t="shared" si="2"/>
        <v>27</v>
      </c>
      <c r="B30" s="331" t="s">
        <v>30</v>
      </c>
      <c r="C30" s="15" t="s">
        <v>31</v>
      </c>
      <c r="D30" s="17" t="s">
        <v>32</v>
      </c>
      <c r="E30" s="23">
        <v>21</v>
      </c>
      <c r="F30" s="17" t="s">
        <v>79</v>
      </c>
      <c r="G30" s="24" t="s">
        <v>80</v>
      </c>
      <c r="H30" s="17"/>
      <c r="I30" s="24" t="s">
        <v>67</v>
      </c>
      <c r="J30" s="17">
        <v>3</v>
      </c>
      <c r="K30" s="17" t="s">
        <v>36</v>
      </c>
      <c r="L30" s="24" t="s">
        <v>68</v>
      </c>
      <c r="M30" s="17" t="s">
        <v>39</v>
      </c>
      <c r="N30" s="6" t="s">
        <v>640</v>
      </c>
    </row>
    <row r="31" ht="25.5" spans="1:14">
      <c r="A31" s="14">
        <f t="shared" si="2"/>
        <v>28</v>
      </c>
      <c r="B31" s="331" t="s">
        <v>30</v>
      </c>
      <c r="C31" s="15" t="s">
        <v>31</v>
      </c>
      <c r="D31" s="17" t="s">
        <v>32</v>
      </c>
      <c r="E31" s="23">
        <v>22</v>
      </c>
      <c r="F31" s="17" t="s">
        <v>81</v>
      </c>
      <c r="G31" s="17" t="s">
        <v>56</v>
      </c>
      <c r="H31" s="17"/>
      <c r="I31" s="24" t="s">
        <v>67</v>
      </c>
      <c r="J31" s="24">
        <v>3</v>
      </c>
      <c r="K31" s="17" t="s">
        <v>36</v>
      </c>
      <c r="L31" s="24" t="s">
        <v>68</v>
      </c>
      <c r="M31" s="17" t="s">
        <v>642</v>
      </c>
      <c r="N31" s="6" t="s">
        <v>640</v>
      </c>
    </row>
    <row r="32" ht="25.5" spans="1:14">
      <c r="A32" s="14">
        <f t="shared" si="2"/>
        <v>29</v>
      </c>
      <c r="B32" s="331" t="s">
        <v>30</v>
      </c>
      <c r="C32" s="15" t="s">
        <v>31</v>
      </c>
      <c r="D32" s="17" t="s">
        <v>32</v>
      </c>
      <c r="E32" s="23">
        <v>23</v>
      </c>
      <c r="F32" s="17" t="s">
        <v>82</v>
      </c>
      <c r="G32" s="17" t="s">
        <v>83</v>
      </c>
      <c r="H32" s="17"/>
      <c r="I32" s="24" t="s">
        <v>67</v>
      </c>
      <c r="J32" s="24">
        <v>3</v>
      </c>
      <c r="K32" s="17" t="s">
        <v>36</v>
      </c>
      <c r="L32" s="24" t="s">
        <v>68</v>
      </c>
      <c r="M32" s="17" t="s">
        <v>642</v>
      </c>
      <c r="N32" s="6" t="s">
        <v>640</v>
      </c>
    </row>
    <row r="33" ht="16" customHeight="1" spans="1:14">
      <c r="A33" s="14">
        <f t="shared" si="2"/>
        <v>30</v>
      </c>
      <c r="B33" s="331" t="s">
        <v>30</v>
      </c>
      <c r="C33" s="15" t="s">
        <v>31</v>
      </c>
      <c r="D33" s="17" t="s">
        <v>32</v>
      </c>
      <c r="E33" s="23">
        <v>24</v>
      </c>
      <c r="F33" s="17" t="s">
        <v>84</v>
      </c>
      <c r="G33" s="17" t="s">
        <v>85</v>
      </c>
      <c r="H33" s="17"/>
      <c r="I33" s="24" t="s">
        <v>67</v>
      </c>
      <c r="J33" s="24">
        <v>3</v>
      </c>
      <c r="K33" s="17" t="s">
        <v>36</v>
      </c>
      <c r="L33" s="24" t="s">
        <v>68</v>
      </c>
      <c r="M33" s="17" t="s">
        <v>39</v>
      </c>
      <c r="N33" s="6" t="s">
        <v>640</v>
      </c>
    </row>
    <row r="34" ht="25.5" spans="1:14">
      <c r="A34" s="14">
        <f t="shared" si="2"/>
        <v>31</v>
      </c>
      <c r="B34" s="331" t="s">
        <v>30</v>
      </c>
      <c r="C34" s="15" t="s">
        <v>31</v>
      </c>
      <c r="D34" s="17" t="s">
        <v>32</v>
      </c>
      <c r="E34" s="23">
        <v>25</v>
      </c>
      <c r="F34" s="17" t="s">
        <v>86</v>
      </c>
      <c r="G34" s="17" t="s">
        <v>87</v>
      </c>
      <c r="H34" s="17"/>
      <c r="I34" s="24" t="s">
        <v>67</v>
      </c>
      <c r="J34" s="24">
        <v>3</v>
      </c>
      <c r="K34" s="17" t="s">
        <v>36</v>
      </c>
      <c r="L34" s="24" t="s">
        <v>68</v>
      </c>
      <c r="M34" s="17" t="s">
        <v>641</v>
      </c>
      <c r="N34" s="6" t="s">
        <v>640</v>
      </c>
    </row>
    <row r="35" ht="25.5" spans="1:14">
      <c r="A35" s="14">
        <f t="shared" ref="A35:A44" si="3">ROW()-3</f>
        <v>32</v>
      </c>
      <c r="B35" s="331" t="s">
        <v>30</v>
      </c>
      <c r="C35" s="15" t="s">
        <v>31</v>
      </c>
      <c r="D35" s="17" t="s">
        <v>32</v>
      </c>
      <c r="E35" s="23">
        <v>26</v>
      </c>
      <c r="F35" s="17" t="s">
        <v>88</v>
      </c>
      <c r="G35" s="17" t="s">
        <v>89</v>
      </c>
      <c r="H35" s="17"/>
      <c r="I35" s="24" t="s">
        <v>67</v>
      </c>
      <c r="J35" s="24">
        <v>3</v>
      </c>
      <c r="K35" s="17" t="s">
        <v>36</v>
      </c>
      <c r="L35" s="24" t="s">
        <v>68</v>
      </c>
      <c r="M35" s="17" t="s">
        <v>642</v>
      </c>
      <c r="N35" s="6" t="s">
        <v>640</v>
      </c>
    </row>
    <row r="36" ht="25.5" spans="1:14">
      <c r="A36" s="14">
        <f t="shared" si="3"/>
        <v>33</v>
      </c>
      <c r="B36" s="331" t="s">
        <v>30</v>
      </c>
      <c r="C36" s="15" t="s">
        <v>31</v>
      </c>
      <c r="D36" s="17" t="s">
        <v>32</v>
      </c>
      <c r="E36" s="23">
        <v>27</v>
      </c>
      <c r="F36" s="17" t="s">
        <v>90</v>
      </c>
      <c r="G36" s="24" t="s">
        <v>91</v>
      </c>
      <c r="H36" s="17"/>
      <c r="I36" s="24" t="s">
        <v>67</v>
      </c>
      <c r="J36" s="24">
        <v>3</v>
      </c>
      <c r="K36" s="17" t="s">
        <v>36</v>
      </c>
      <c r="L36" s="24" t="s">
        <v>68</v>
      </c>
      <c r="M36" s="17" t="s">
        <v>642</v>
      </c>
      <c r="N36" s="6" t="s">
        <v>640</v>
      </c>
    </row>
    <row r="37" ht="25.5" spans="1:14">
      <c r="A37" s="14">
        <f t="shared" si="3"/>
        <v>34</v>
      </c>
      <c r="B37" s="331" t="s">
        <v>30</v>
      </c>
      <c r="C37" s="15" t="s">
        <v>31</v>
      </c>
      <c r="D37" s="17" t="s">
        <v>32</v>
      </c>
      <c r="E37" s="23">
        <v>28</v>
      </c>
      <c r="F37" s="17" t="s">
        <v>92</v>
      </c>
      <c r="G37" s="24" t="s">
        <v>93</v>
      </c>
      <c r="H37" s="17"/>
      <c r="I37" s="24" t="s">
        <v>67</v>
      </c>
      <c r="J37" s="24">
        <v>3</v>
      </c>
      <c r="K37" s="17" t="s">
        <v>36</v>
      </c>
      <c r="L37" s="24" t="s">
        <v>68</v>
      </c>
      <c r="M37" s="17" t="s">
        <v>642</v>
      </c>
      <c r="N37" s="6" t="s">
        <v>640</v>
      </c>
    </row>
    <row r="38" spans="1:14">
      <c r="A38" s="14">
        <f t="shared" si="3"/>
        <v>35</v>
      </c>
      <c r="B38" s="331" t="s">
        <v>30</v>
      </c>
      <c r="C38" s="15" t="s">
        <v>31</v>
      </c>
      <c r="D38" s="17" t="s">
        <v>32</v>
      </c>
      <c r="E38" s="23">
        <v>29</v>
      </c>
      <c r="F38" s="17" t="s">
        <v>94</v>
      </c>
      <c r="G38" s="24" t="s">
        <v>95</v>
      </c>
      <c r="H38" s="17"/>
      <c r="I38" s="24" t="s">
        <v>67</v>
      </c>
      <c r="J38" s="24">
        <v>3</v>
      </c>
      <c r="K38" s="17" t="s">
        <v>36</v>
      </c>
      <c r="L38" s="24" t="s">
        <v>68</v>
      </c>
      <c r="M38" s="17" t="s">
        <v>39</v>
      </c>
      <c r="N38" s="6" t="s">
        <v>640</v>
      </c>
    </row>
    <row r="39" ht="25.5" spans="1:14">
      <c r="A39" s="14">
        <f t="shared" si="3"/>
        <v>36</v>
      </c>
      <c r="B39" s="331" t="s">
        <v>30</v>
      </c>
      <c r="C39" s="15" t="s">
        <v>31</v>
      </c>
      <c r="D39" s="17" t="s">
        <v>32</v>
      </c>
      <c r="E39" s="23">
        <v>30</v>
      </c>
      <c r="F39" s="17" t="s">
        <v>96</v>
      </c>
      <c r="G39" s="24" t="s">
        <v>60</v>
      </c>
      <c r="H39" s="17"/>
      <c r="I39" s="24" t="s">
        <v>67</v>
      </c>
      <c r="J39" s="24">
        <v>3</v>
      </c>
      <c r="K39" s="17" t="s">
        <v>36</v>
      </c>
      <c r="L39" s="24" t="s">
        <v>68</v>
      </c>
      <c r="M39" s="17" t="s">
        <v>642</v>
      </c>
      <c r="N39" s="6" t="s">
        <v>640</v>
      </c>
    </row>
    <row r="40" spans="1:14">
      <c r="A40" s="14">
        <f t="shared" si="3"/>
        <v>37</v>
      </c>
      <c r="B40" s="331" t="s">
        <v>30</v>
      </c>
      <c r="C40" s="15" t="s">
        <v>31</v>
      </c>
      <c r="D40" s="17" t="s">
        <v>32</v>
      </c>
      <c r="E40" s="23">
        <v>31</v>
      </c>
      <c r="F40" s="24" t="s">
        <v>97</v>
      </c>
      <c r="G40" s="24" t="s">
        <v>98</v>
      </c>
      <c r="H40" s="17"/>
      <c r="I40" s="24" t="s">
        <v>67</v>
      </c>
      <c r="J40" s="24">
        <v>3</v>
      </c>
      <c r="K40" s="17" t="s">
        <v>36</v>
      </c>
      <c r="L40" s="24" t="s">
        <v>68</v>
      </c>
      <c r="M40" s="17" t="s">
        <v>39</v>
      </c>
      <c r="N40" s="6" t="s">
        <v>640</v>
      </c>
    </row>
    <row r="41" spans="1:14">
      <c r="A41" s="14">
        <f t="shared" si="3"/>
        <v>38</v>
      </c>
      <c r="B41" s="331" t="s">
        <v>30</v>
      </c>
      <c r="C41" s="15" t="s">
        <v>31</v>
      </c>
      <c r="D41" s="17" t="s">
        <v>32</v>
      </c>
      <c r="E41" s="23">
        <v>32</v>
      </c>
      <c r="F41" s="17" t="s">
        <v>99</v>
      </c>
      <c r="G41" s="24" t="s">
        <v>100</v>
      </c>
      <c r="H41" s="17"/>
      <c r="I41" s="24" t="s">
        <v>67</v>
      </c>
      <c r="J41" s="24">
        <v>3</v>
      </c>
      <c r="K41" s="17" t="s">
        <v>36</v>
      </c>
      <c r="L41" s="24" t="s">
        <v>68</v>
      </c>
      <c r="M41" s="17" t="s">
        <v>39</v>
      </c>
      <c r="N41" s="6" t="s">
        <v>640</v>
      </c>
    </row>
    <row r="42" spans="1:14">
      <c r="A42" s="14">
        <f t="shared" si="3"/>
        <v>39</v>
      </c>
      <c r="B42" s="331" t="s">
        <v>30</v>
      </c>
      <c r="C42" s="15" t="s">
        <v>31</v>
      </c>
      <c r="D42" s="17" t="s">
        <v>32</v>
      </c>
      <c r="E42" s="23">
        <v>33</v>
      </c>
      <c r="F42" s="17" t="s">
        <v>101</v>
      </c>
      <c r="G42" s="24" t="s">
        <v>102</v>
      </c>
      <c r="H42" s="17"/>
      <c r="I42" s="24" t="s">
        <v>67</v>
      </c>
      <c r="J42" s="24">
        <v>3</v>
      </c>
      <c r="K42" s="17" t="s">
        <v>36</v>
      </c>
      <c r="L42" s="24" t="s">
        <v>68</v>
      </c>
      <c r="M42" s="17" t="s">
        <v>39</v>
      </c>
      <c r="N42" s="6" t="s">
        <v>640</v>
      </c>
    </row>
    <row r="43" spans="1:14">
      <c r="A43" s="14">
        <f t="shared" si="3"/>
        <v>40</v>
      </c>
      <c r="B43" s="331" t="s">
        <v>30</v>
      </c>
      <c r="C43" s="15" t="s">
        <v>31</v>
      </c>
      <c r="D43" s="17" t="s">
        <v>32</v>
      </c>
      <c r="E43" s="23">
        <v>34</v>
      </c>
      <c r="F43" s="17" t="s">
        <v>103</v>
      </c>
      <c r="G43" s="24" t="s">
        <v>104</v>
      </c>
      <c r="H43" s="17"/>
      <c r="I43" s="24" t="s">
        <v>67</v>
      </c>
      <c r="J43" s="24">
        <v>3</v>
      </c>
      <c r="K43" s="17" t="s">
        <v>36</v>
      </c>
      <c r="L43" s="24" t="s">
        <v>68</v>
      </c>
      <c r="M43" s="17" t="s">
        <v>39</v>
      </c>
      <c r="N43" s="6" t="s">
        <v>640</v>
      </c>
    </row>
    <row r="44" spans="1:14">
      <c r="A44" s="14">
        <f t="shared" si="3"/>
        <v>41</v>
      </c>
      <c r="B44" s="331" t="s">
        <v>30</v>
      </c>
      <c r="C44" s="15" t="s">
        <v>31</v>
      </c>
      <c r="D44" s="17" t="s">
        <v>32</v>
      </c>
      <c r="E44" s="23">
        <v>35</v>
      </c>
      <c r="F44" s="17" t="s">
        <v>105</v>
      </c>
      <c r="G44" s="17" t="s">
        <v>64</v>
      </c>
      <c r="H44" s="17" t="s">
        <v>106</v>
      </c>
      <c r="I44" s="24" t="s">
        <v>67</v>
      </c>
      <c r="J44" s="28">
        <v>3</v>
      </c>
      <c r="K44" s="17" t="s">
        <v>36</v>
      </c>
      <c r="L44" s="24" t="s">
        <v>68</v>
      </c>
      <c r="M44" s="17" t="s">
        <v>39</v>
      </c>
      <c r="N44" s="6" t="s">
        <v>640</v>
      </c>
    </row>
    <row r="45" spans="1:14">
      <c r="A45" s="14">
        <f t="shared" ref="A45:A54" si="4">ROW()-3</f>
        <v>42</v>
      </c>
      <c r="B45" s="331" t="s">
        <v>30</v>
      </c>
      <c r="C45" s="15" t="s">
        <v>31</v>
      </c>
      <c r="D45" s="17" t="s">
        <v>32</v>
      </c>
      <c r="E45" s="23">
        <v>36</v>
      </c>
      <c r="F45" s="17" t="s">
        <v>107</v>
      </c>
      <c r="G45" s="24" t="s">
        <v>108</v>
      </c>
      <c r="H45" s="17"/>
      <c r="I45" s="24" t="s">
        <v>67</v>
      </c>
      <c r="J45" s="24">
        <v>3</v>
      </c>
      <c r="K45" s="17" t="s">
        <v>36</v>
      </c>
      <c r="L45" s="24" t="s">
        <v>68</v>
      </c>
      <c r="M45" s="17" t="s">
        <v>39</v>
      </c>
      <c r="N45" s="6" t="s">
        <v>640</v>
      </c>
    </row>
    <row r="46" ht="17" customHeight="1" spans="1:14">
      <c r="A46" s="14">
        <f t="shared" si="4"/>
        <v>43</v>
      </c>
      <c r="B46" s="331" t="s">
        <v>30</v>
      </c>
      <c r="C46" s="15" t="s">
        <v>31</v>
      </c>
      <c r="D46" s="17" t="s">
        <v>32</v>
      </c>
      <c r="E46" s="23">
        <v>38</v>
      </c>
      <c r="F46" s="17" t="s">
        <v>47</v>
      </c>
      <c r="G46" s="17" t="s">
        <v>34</v>
      </c>
      <c r="H46" s="17"/>
      <c r="I46" s="17" t="s">
        <v>45</v>
      </c>
      <c r="J46" s="28">
        <v>3</v>
      </c>
      <c r="K46" s="17" t="s">
        <v>36</v>
      </c>
      <c r="L46" s="24" t="s">
        <v>110</v>
      </c>
      <c r="M46" s="17" t="s">
        <v>109</v>
      </c>
      <c r="N46" s="6" t="s">
        <v>640</v>
      </c>
    </row>
    <row r="47" ht="25.5" spans="1:14">
      <c r="A47" s="14">
        <f t="shared" si="4"/>
        <v>44</v>
      </c>
      <c r="B47" s="331" t="s">
        <v>30</v>
      </c>
      <c r="C47" s="15" t="s">
        <v>31</v>
      </c>
      <c r="D47" s="17" t="s">
        <v>32</v>
      </c>
      <c r="E47" s="23">
        <v>40</v>
      </c>
      <c r="F47" s="17" t="s">
        <v>111</v>
      </c>
      <c r="G47" s="17" t="s">
        <v>112</v>
      </c>
      <c r="H47" s="17"/>
      <c r="I47" s="17" t="s">
        <v>45</v>
      </c>
      <c r="J47" s="28">
        <v>2</v>
      </c>
      <c r="K47" s="17" t="s">
        <v>36</v>
      </c>
      <c r="L47" s="24" t="s">
        <v>46</v>
      </c>
      <c r="M47" s="17" t="s">
        <v>109</v>
      </c>
      <c r="N47" s="6" t="s">
        <v>640</v>
      </c>
    </row>
    <row r="48" ht="25.5" spans="1:14">
      <c r="A48" s="14">
        <f t="shared" si="4"/>
        <v>45</v>
      </c>
      <c r="B48" s="331" t="s">
        <v>30</v>
      </c>
      <c r="C48" s="15" t="s">
        <v>31</v>
      </c>
      <c r="D48" s="17" t="s">
        <v>32</v>
      </c>
      <c r="E48" s="23">
        <v>41</v>
      </c>
      <c r="F48" s="17" t="s">
        <v>114</v>
      </c>
      <c r="G48" s="17" t="s">
        <v>87</v>
      </c>
      <c r="H48" s="17"/>
      <c r="I48" s="17" t="s">
        <v>45</v>
      </c>
      <c r="J48" s="28">
        <v>2</v>
      </c>
      <c r="K48" s="17" t="s">
        <v>36</v>
      </c>
      <c r="L48" s="24" t="s">
        <v>46</v>
      </c>
      <c r="M48" s="17" t="s">
        <v>109</v>
      </c>
      <c r="N48" s="6" t="s">
        <v>640</v>
      </c>
    </row>
    <row r="49" ht="25.5" spans="1:14">
      <c r="A49" s="14">
        <f t="shared" si="4"/>
        <v>46</v>
      </c>
      <c r="B49" s="331" t="s">
        <v>30</v>
      </c>
      <c r="C49" s="15" t="s">
        <v>31</v>
      </c>
      <c r="D49" s="17" t="s">
        <v>32</v>
      </c>
      <c r="E49" s="23">
        <v>42</v>
      </c>
      <c r="F49" s="17" t="s">
        <v>115</v>
      </c>
      <c r="G49" s="17" t="s">
        <v>116</v>
      </c>
      <c r="H49" s="17"/>
      <c r="I49" s="17" t="s">
        <v>45</v>
      </c>
      <c r="J49" s="28">
        <v>2</v>
      </c>
      <c r="K49" s="17" t="s">
        <v>36</v>
      </c>
      <c r="L49" s="24" t="s">
        <v>46</v>
      </c>
      <c r="M49" s="17" t="s">
        <v>109</v>
      </c>
      <c r="N49" s="6" t="s">
        <v>640</v>
      </c>
    </row>
    <row r="50" spans="1:14">
      <c r="A50" s="14">
        <f t="shared" si="4"/>
        <v>47</v>
      </c>
      <c r="B50" s="331" t="s">
        <v>30</v>
      </c>
      <c r="C50" s="15" t="s">
        <v>31</v>
      </c>
      <c r="D50" s="17" t="s">
        <v>32</v>
      </c>
      <c r="E50" s="23">
        <v>45</v>
      </c>
      <c r="F50" s="17" t="s">
        <v>117</v>
      </c>
      <c r="G50" s="24" t="s">
        <v>118</v>
      </c>
      <c r="H50" s="17"/>
      <c r="I50" s="24" t="s">
        <v>67</v>
      </c>
      <c r="J50" s="24">
        <v>3</v>
      </c>
      <c r="K50" s="17" t="s">
        <v>36</v>
      </c>
      <c r="L50" s="24" t="s">
        <v>68</v>
      </c>
      <c r="M50" s="17" t="s">
        <v>109</v>
      </c>
      <c r="N50" s="6" t="s">
        <v>640</v>
      </c>
    </row>
    <row r="51" spans="1:14">
      <c r="A51" s="14">
        <f t="shared" si="4"/>
        <v>48</v>
      </c>
      <c r="B51" s="331" t="s">
        <v>30</v>
      </c>
      <c r="C51" s="15" t="s">
        <v>31</v>
      </c>
      <c r="D51" s="17" t="s">
        <v>32</v>
      </c>
      <c r="E51" s="23">
        <v>47</v>
      </c>
      <c r="F51" s="17" t="s">
        <v>119</v>
      </c>
      <c r="G51" s="17" t="s">
        <v>120</v>
      </c>
      <c r="H51" s="17"/>
      <c r="I51" s="24" t="s">
        <v>67</v>
      </c>
      <c r="J51" s="24">
        <v>3</v>
      </c>
      <c r="K51" s="17" t="s">
        <v>36</v>
      </c>
      <c r="L51" s="24" t="s">
        <v>68</v>
      </c>
      <c r="M51" s="17" t="s">
        <v>109</v>
      </c>
      <c r="N51" s="6" t="s">
        <v>640</v>
      </c>
    </row>
    <row r="52" spans="1:14">
      <c r="A52" s="14">
        <f t="shared" si="4"/>
        <v>49</v>
      </c>
      <c r="B52" s="331" t="s">
        <v>30</v>
      </c>
      <c r="C52" s="15" t="s">
        <v>31</v>
      </c>
      <c r="D52" s="17" t="s">
        <v>32</v>
      </c>
      <c r="E52" s="23">
        <v>49</v>
      </c>
      <c r="F52" s="17" t="s">
        <v>121</v>
      </c>
      <c r="G52" s="24" t="s">
        <v>116</v>
      </c>
      <c r="H52" s="17"/>
      <c r="I52" s="24" t="s">
        <v>67</v>
      </c>
      <c r="J52" s="24">
        <v>3</v>
      </c>
      <c r="K52" s="17" t="s">
        <v>36</v>
      </c>
      <c r="L52" s="24" t="s">
        <v>68</v>
      </c>
      <c r="M52" s="17" t="s">
        <v>109</v>
      </c>
      <c r="N52" s="6" t="s">
        <v>640</v>
      </c>
    </row>
    <row r="53" ht="25.5" spans="1:14">
      <c r="A53" s="14">
        <f t="shared" si="4"/>
        <v>50</v>
      </c>
      <c r="B53" s="331" t="s">
        <v>30</v>
      </c>
      <c r="C53" s="15" t="s">
        <v>31</v>
      </c>
      <c r="D53" s="17" t="s">
        <v>32</v>
      </c>
      <c r="E53" s="23">
        <v>50</v>
      </c>
      <c r="F53" s="17" t="s">
        <v>122</v>
      </c>
      <c r="G53" s="24" t="s">
        <v>75</v>
      </c>
      <c r="H53" s="17"/>
      <c r="I53" s="17" t="s">
        <v>45</v>
      </c>
      <c r="J53" s="24">
        <v>2</v>
      </c>
      <c r="K53" s="17" t="s">
        <v>36</v>
      </c>
      <c r="L53" s="24" t="s">
        <v>46</v>
      </c>
      <c r="M53" s="17" t="s">
        <v>123</v>
      </c>
      <c r="N53" s="6" t="s">
        <v>640</v>
      </c>
    </row>
    <row r="54" ht="25.5" spans="1:14">
      <c r="A54" s="14">
        <f t="shared" si="4"/>
        <v>51</v>
      </c>
      <c r="B54" s="331" t="s">
        <v>30</v>
      </c>
      <c r="C54" s="15" t="s">
        <v>31</v>
      </c>
      <c r="D54" s="17" t="s">
        <v>32</v>
      </c>
      <c r="E54" s="23">
        <v>52</v>
      </c>
      <c r="F54" s="17" t="s">
        <v>124</v>
      </c>
      <c r="G54" s="24" t="s">
        <v>83</v>
      </c>
      <c r="H54" s="17"/>
      <c r="I54" s="17" t="s">
        <v>45</v>
      </c>
      <c r="J54" s="28">
        <v>2</v>
      </c>
      <c r="K54" s="17" t="s">
        <v>36</v>
      </c>
      <c r="L54" s="24" t="s">
        <v>46</v>
      </c>
      <c r="M54" s="17" t="s">
        <v>123</v>
      </c>
      <c r="N54" s="6" t="s">
        <v>640</v>
      </c>
    </row>
    <row r="55" ht="25.5" spans="1:14">
      <c r="A55" s="14">
        <f t="shared" ref="A55:A64" si="5">ROW()-3</f>
        <v>52</v>
      </c>
      <c r="B55" s="331" t="s">
        <v>30</v>
      </c>
      <c r="C55" s="15" t="s">
        <v>31</v>
      </c>
      <c r="D55" s="17" t="s">
        <v>32</v>
      </c>
      <c r="E55" s="23">
        <v>53</v>
      </c>
      <c r="F55" s="17" t="s">
        <v>125</v>
      </c>
      <c r="G55" s="24" t="s">
        <v>126</v>
      </c>
      <c r="H55" s="17"/>
      <c r="I55" s="17" t="s">
        <v>45</v>
      </c>
      <c r="J55" s="28">
        <v>2</v>
      </c>
      <c r="K55" s="17" t="s">
        <v>36</v>
      </c>
      <c r="L55" s="24" t="s">
        <v>46</v>
      </c>
      <c r="M55" s="17" t="s">
        <v>123</v>
      </c>
      <c r="N55" s="6" t="s">
        <v>640</v>
      </c>
    </row>
    <row r="56" spans="1:14">
      <c r="A56" s="14">
        <f t="shared" si="5"/>
        <v>53</v>
      </c>
      <c r="B56" s="331" t="s">
        <v>30</v>
      </c>
      <c r="C56" s="15" t="s">
        <v>31</v>
      </c>
      <c r="D56" s="17" t="s">
        <v>32</v>
      </c>
      <c r="E56" s="23">
        <v>56</v>
      </c>
      <c r="F56" s="17" t="s">
        <v>59</v>
      </c>
      <c r="G56" s="17" t="s">
        <v>60</v>
      </c>
      <c r="H56" s="17"/>
      <c r="I56" s="17" t="s">
        <v>45</v>
      </c>
      <c r="J56" s="28">
        <v>3</v>
      </c>
      <c r="K56" s="17" t="s">
        <v>36</v>
      </c>
      <c r="L56" s="24" t="s">
        <v>110</v>
      </c>
      <c r="M56" s="17" t="s">
        <v>123</v>
      </c>
      <c r="N56" s="6" t="s">
        <v>640</v>
      </c>
    </row>
    <row r="57" spans="1:14">
      <c r="A57" s="14">
        <f t="shared" si="5"/>
        <v>54</v>
      </c>
      <c r="B57" s="331" t="s">
        <v>30</v>
      </c>
      <c r="C57" s="15" t="s">
        <v>31</v>
      </c>
      <c r="D57" s="17" t="s">
        <v>32</v>
      </c>
      <c r="E57" s="23">
        <v>65</v>
      </c>
      <c r="F57" s="17" t="s">
        <v>127</v>
      </c>
      <c r="G57" s="17" t="s">
        <v>128</v>
      </c>
      <c r="H57" s="17"/>
      <c r="I57" s="24" t="s">
        <v>67</v>
      </c>
      <c r="J57" s="24">
        <v>3</v>
      </c>
      <c r="K57" s="17" t="s">
        <v>36</v>
      </c>
      <c r="L57" s="24" t="s">
        <v>68</v>
      </c>
      <c r="M57" s="17" t="s">
        <v>123</v>
      </c>
      <c r="N57" s="6" t="s">
        <v>640</v>
      </c>
    </row>
    <row r="58" spans="1:14">
      <c r="A58" s="14">
        <f t="shared" si="5"/>
        <v>55</v>
      </c>
      <c r="B58" s="331" t="s">
        <v>30</v>
      </c>
      <c r="C58" s="15" t="s">
        <v>31</v>
      </c>
      <c r="D58" s="17" t="s">
        <v>32</v>
      </c>
      <c r="E58" s="23">
        <v>67</v>
      </c>
      <c r="F58" s="17" t="s">
        <v>129</v>
      </c>
      <c r="G58" s="24" t="s">
        <v>130</v>
      </c>
      <c r="H58" s="17"/>
      <c r="I58" s="24" t="s">
        <v>67</v>
      </c>
      <c r="J58" s="24">
        <v>3</v>
      </c>
      <c r="K58" s="17" t="s">
        <v>36</v>
      </c>
      <c r="L58" s="24" t="s">
        <v>68</v>
      </c>
      <c r="M58" s="17" t="s">
        <v>123</v>
      </c>
      <c r="N58" s="6" t="s">
        <v>640</v>
      </c>
    </row>
    <row r="59" spans="1:14">
      <c r="A59" s="14">
        <f t="shared" si="5"/>
        <v>56</v>
      </c>
      <c r="B59" s="331" t="s">
        <v>30</v>
      </c>
      <c r="C59" s="15" t="s">
        <v>31</v>
      </c>
      <c r="D59" s="17" t="s">
        <v>32</v>
      </c>
      <c r="E59" s="23">
        <v>68</v>
      </c>
      <c r="F59" s="17" t="s">
        <v>131</v>
      </c>
      <c r="G59" s="24" t="s">
        <v>132</v>
      </c>
      <c r="H59" s="17"/>
      <c r="I59" s="24" t="s">
        <v>67</v>
      </c>
      <c r="J59" s="24">
        <v>3</v>
      </c>
      <c r="K59" s="17" t="s">
        <v>36</v>
      </c>
      <c r="L59" s="24" t="s">
        <v>68</v>
      </c>
      <c r="M59" s="17" t="s">
        <v>123</v>
      </c>
      <c r="N59" s="6" t="s">
        <v>640</v>
      </c>
    </row>
    <row r="60" spans="1:14">
      <c r="A60" s="14">
        <f t="shared" si="5"/>
        <v>57</v>
      </c>
      <c r="B60" s="331" t="s">
        <v>30</v>
      </c>
      <c r="C60" s="15" t="s">
        <v>31</v>
      </c>
      <c r="D60" s="17" t="s">
        <v>32</v>
      </c>
      <c r="E60" s="23">
        <v>69</v>
      </c>
      <c r="F60" s="17" t="s">
        <v>133</v>
      </c>
      <c r="G60" s="24" t="s">
        <v>134</v>
      </c>
      <c r="H60" s="17"/>
      <c r="I60" s="24" t="s">
        <v>67</v>
      </c>
      <c r="J60" s="24">
        <v>3</v>
      </c>
      <c r="K60" s="17" t="s">
        <v>36</v>
      </c>
      <c r="L60" s="24" t="s">
        <v>68</v>
      </c>
      <c r="M60" s="17" t="s">
        <v>123</v>
      </c>
      <c r="N60" s="6" t="s">
        <v>640</v>
      </c>
    </row>
    <row r="61" ht="25.5" spans="1:14">
      <c r="A61" s="14">
        <f t="shared" si="5"/>
        <v>58</v>
      </c>
      <c r="B61" s="18" t="s">
        <v>135</v>
      </c>
      <c r="C61" s="19" t="s">
        <v>136</v>
      </c>
      <c r="D61" s="20" t="s">
        <v>32</v>
      </c>
      <c r="E61" s="20">
        <v>1</v>
      </c>
      <c r="F61" s="25" t="s">
        <v>166</v>
      </c>
      <c r="G61" s="25" t="s">
        <v>44</v>
      </c>
      <c r="H61" s="26"/>
      <c r="I61" s="20" t="s">
        <v>35</v>
      </c>
      <c r="J61" s="29">
        <v>2</v>
      </c>
      <c r="K61" s="20" t="s">
        <v>36</v>
      </c>
      <c r="L61" s="24" t="s">
        <v>37</v>
      </c>
      <c r="M61" s="20"/>
      <c r="N61" s="6" t="s">
        <v>640</v>
      </c>
    </row>
    <row r="62" ht="25.5" spans="1:14">
      <c r="A62" s="14">
        <f t="shared" si="5"/>
        <v>59</v>
      </c>
      <c r="B62" s="18" t="s">
        <v>135</v>
      </c>
      <c r="C62" s="19" t="s">
        <v>136</v>
      </c>
      <c r="D62" s="20" t="s">
        <v>32</v>
      </c>
      <c r="E62" s="20">
        <v>2</v>
      </c>
      <c r="F62" s="25" t="s">
        <v>33</v>
      </c>
      <c r="G62" s="25" t="s">
        <v>34</v>
      </c>
      <c r="H62" s="26"/>
      <c r="I62" s="20" t="s">
        <v>35</v>
      </c>
      <c r="J62" s="29">
        <v>2</v>
      </c>
      <c r="K62" s="20" t="s">
        <v>36</v>
      </c>
      <c r="L62" s="24" t="s">
        <v>37</v>
      </c>
      <c r="M62" s="20"/>
      <c r="N62" s="6" t="s">
        <v>640</v>
      </c>
    </row>
    <row r="63" ht="25.5" spans="1:14">
      <c r="A63" s="14">
        <f t="shared" si="5"/>
        <v>60</v>
      </c>
      <c r="B63" s="18" t="s">
        <v>135</v>
      </c>
      <c r="C63" s="19" t="s">
        <v>136</v>
      </c>
      <c r="D63" s="20" t="s">
        <v>32</v>
      </c>
      <c r="E63" s="20">
        <v>3</v>
      </c>
      <c r="F63" s="25" t="s">
        <v>40</v>
      </c>
      <c r="G63" s="25" t="s">
        <v>41</v>
      </c>
      <c r="H63" s="26"/>
      <c r="I63" s="20" t="s">
        <v>35</v>
      </c>
      <c r="J63" s="29">
        <v>2</v>
      </c>
      <c r="K63" s="20" t="s">
        <v>36</v>
      </c>
      <c r="L63" s="24" t="s">
        <v>37</v>
      </c>
      <c r="M63" s="20"/>
      <c r="N63" s="6" t="s">
        <v>640</v>
      </c>
    </row>
    <row r="64" ht="25.5" spans="1:14">
      <c r="A64" s="14">
        <f t="shared" si="5"/>
        <v>61</v>
      </c>
      <c r="B64" s="18" t="s">
        <v>135</v>
      </c>
      <c r="C64" s="19" t="s">
        <v>136</v>
      </c>
      <c r="D64" s="20" t="s">
        <v>32</v>
      </c>
      <c r="E64" s="20">
        <v>4</v>
      </c>
      <c r="F64" s="25" t="s">
        <v>43</v>
      </c>
      <c r="G64" s="25" t="s">
        <v>44</v>
      </c>
      <c r="H64" s="26"/>
      <c r="I64" s="20" t="s">
        <v>45</v>
      </c>
      <c r="J64" s="29">
        <v>2</v>
      </c>
      <c r="K64" s="20" t="s">
        <v>36</v>
      </c>
      <c r="L64" s="24" t="s">
        <v>46</v>
      </c>
      <c r="M64" s="20"/>
      <c r="N64" s="6" t="s">
        <v>640</v>
      </c>
    </row>
    <row r="65" ht="25.5" spans="1:14">
      <c r="A65" s="14">
        <f t="shared" ref="A65:A74" si="6">ROW()-3</f>
        <v>62</v>
      </c>
      <c r="B65" s="18" t="s">
        <v>135</v>
      </c>
      <c r="C65" s="19" t="s">
        <v>136</v>
      </c>
      <c r="D65" s="20" t="s">
        <v>32</v>
      </c>
      <c r="E65" s="20">
        <v>5</v>
      </c>
      <c r="F65" s="25" t="s">
        <v>139</v>
      </c>
      <c r="G65" s="25" t="s">
        <v>140</v>
      </c>
      <c r="H65" s="26"/>
      <c r="I65" s="20" t="s">
        <v>45</v>
      </c>
      <c r="J65" s="29">
        <v>2</v>
      </c>
      <c r="K65" s="20" t="s">
        <v>36</v>
      </c>
      <c r="L65" s="24" t="s">
        <v>46</v>
      </c>
      <c r="M65" s="20"/>
      <c r="N65" s="6" t="s">
        <v>640</v>
      </c>
    </row>
    <row r="66" ht="25.5" spans="1:14">
      <c r="A66" s="14">
        <f t="shared" si="6"/>
        <v>63</v>
      </c>
      <c r="B66" s="18" t="s">
        <v>135</v>
      </c>
      <c r="C66" s="19" t="s">
        <v>136</v>
      </c>
      <c r="D66" s="20" t="s">
        <v>32</v>
      </c>
      <c r="E66" s="20">
        <v>6</v>
      </c>
      <c r="F66" s="25" t="s">
        <v>52</v>
      </c>
      <c r="G66" s="25" t="s">
        <v>41</v>
      </c>
      <c r="H66" s="26"/>
      <c r="I66" s="20" t="s">
        <v>45</v>
      </c>
      <c r="J66" s="29">
        <v>2</v>
      </c>
      <c r="K66" s="20" t="s">
        <v>36</v>
      </c>
      <c r="L66" s="24" t="s">
        <v>46</v>
      </c>
      <c r="M66" s="20"/>
      <c r="N66" s="6" t="s">
        <v>640</v>
      </c>
    </row>
    <row r="67" ht="25.5" spans="1:14">
      <c r="A67" s="14">
        <f t="shared" si="6"/>
        <v>64</v>
      </c>
      <c r="B67" s="18" t="s">
        <v>135</v>
      </c>
      <c r="C67" s="19" t="s">
        <v>136</v>
      </c>
      <c r="D67" s="20" t="s">
        <v>32</v>
      </c>
      <c r="E67" s="20">
        <v>7</v>
      </c>
      <c r="F67" s="25" t="s">
        <v>53</v>
      </c>
      <c r="G67" s="25" t="s">
        <v>54</v>
      </c>
      <c r="H67" s="26"/>
      <c r="I67" s="20" t="s">
        <v>45</v>
      </c>
      <c r="J67" s="29">
        <v>2</v>
      </c>
      <c r="K67" s="20" t="s">
        <v>36</v>
      </c>
      <c r="L67" s="24" t="s">
        <v>46</v>
      </c>
      <c r="M67" s="20"/>
      <c r="N67" s="6" t="s">
        <v>640</v>
      </c>
    </row>
    <row r="68" ht="25.5" spans="1:14">
      <c r="A68" s="14">
        <f t="shared" si="6"/>
        <v>65</v>
      </c>
      <c r="B68" s="18" t="s">
        <v>135</v>
      </c>
      <c r="C68" s="19" t="s">
        <v>136</v>
      </c>
      <c r="D68" s="20" t="s">
        <v>32</v>
      </c>
      <c r="E68" s="20">
        <v>8</v>
      </c>
      <c r="F68" s="25" t="s">
        <v>55</v>
      </c>
      <c r="G68" s="25" t="s">
        <v>56</v>
      </c>
      <c r="H68" s="26"/>
      <c r="I68" s="25" t="s">
        <v>45</v>
      </c>
      <c r="J68" s="29">
        <v>2</v>
      </c>
      <c r="K68" s="20" t="s">
        <v>36</v>
      </c>
      <c r="L68" s="24" t="s">
        <v>46</v>
      </c>
      <c r="M68" s="20"/>
      <c r="N68" s="6" t="s">
        <v>640</v>
      </c>
    </row>
    <row r="69" ht="25.5" spans="1:14">
      <c r="A69" s="14">
        <f t="shared" si="6"/>
        <v>66</v>
      </c>
      <c r="B69" s="18" t="s">
        <v>135</v>
      </c>
      <c r="C69" s="19" t="s">
        <v>136</v>
      </c>
      <c r="D69" s="20" t="s">
        <v>32</v>
      </c>
      <c r="E69" s="20">
        <v>9</v>
      </c>
      <c r="F69" s="25" t="s">
        <v>353</v>
      </c>
      <c r="G69" s="25" t="s">
        <v>93</v>
      </c>
      <c r="H69" s="26"/>
      <c r="I69" s="25" t="s">
        <v>45</v>
      </c>
      <c r="J69" s="29">
        <v>2</v>
      </c>
      <c r="K69" s="20" t="s">
        <v>36</v>
      </c>
      <c r="L69" s="24" t="s">
        <v>46</v>
      </c>
      <c r="M69" s="20"/>
      <c r="N69" s="6" t="s">
        <v>640</v>
      </c>
    </row>
    <row r="70" ht="25.5" spans="1:14">
      <c r="A70" s="14">
        <f t="shared" si="6"/>
        <v>67</v>
      </c>
      <c r="B70" s="18" t="s">
        <v>135</v>
      </c>
      <c r="C70" s="19" t="s">
        <v>136</v>
      </c>
      <c r="D70" s="20" t="s">
        <v>32</v>
      </c>
      <c r="E70" s="20">
        <v>10</v>
      </c>
      <c r="F70" s="25" t="s">
        <v>59</v>
      </c>
      <c r="G70" s="25" t="s">
        <v>60</v>
      </c>
      <c r="H70" s="26"/>
      <c r="I70" s="25" t="s">
        <v>45</v>
      </c>
      <c r="J70" s="29">
        <v>2</v>
      </c>
      <c r="K70" s="20" t="s">
        <v>36</v>
      </c>
      <c r="L70" s="24" t="s">
        <v>46</v>
      </c>
      <c r="M70" s="20"/>
      <c r="N70" s="6" t="s">
        <v>640</v>
      </c>
    </row>
    <row r="71" ht="25.5" spans="1:14">
      <c r="A71" s="14">
        <f t="shared" si="6"/>
        <v>68</v>
      </c>
      <c r="B71" s="18" t="s">
        <v>135</v>
      </c>
      <c r="C71" s="19" t="s">
        <v>136</v>
      </c>
      <c r="D71" s="20" t="s">
        <v>32</v>
      </c>
      <c r="E71" s="20">
        <v>11</v>
      </c>
      <c r="F71" s="25" t="s">
        <v>144</v>
      </c>
      <c r="G71" s="31" t="s">
        <v>145</v>
      </c>
      <c r="H71" s="26"/>
      <c r="I71" s="20" t="s">
        <v>45</v>
      </c>
      <c r="J71" s="29">
        <v>2</v>
      </c>
      <c r="K71" s="20" t="s">
        <v>36</v>
      </c>
      <c r="L71" s="24" t="s">
        <v>46</v>
      </c>
      <c r="M71" s="20"/>
      <c r="N71" s="6" t="s">
        <v>640</v>
      </c>
    </row>
    <row r="72" ht="25.5" spans="1:14">
      <c r="A72" s="14">
        <f t="shared" si="6"/>
        <v>69</v>
      </c>
      <c r="B72" s="18" t="s">
        <v>135</v>
      </c>
      <c r="C72" s="19" t="s">
        <v>136</v>
      </c>
      <c r="D72" s="20" t="s">
        <v>32</v>
      </c>
      <c r="E72" s="20">
        <v>12</v>
      </c>
      <c r="F72" s="25" t="s">
        <v>63</v>
      </c>
      <c r="G72" s="25" t="s">
        <v>64</v>
      </c>
      <c r="H72" s="26" t="s">
        <v>106</v>
      </c>
      <c r="I72" s="25" t="s">
        <v>45</v>
      </c>
      <c r="J72" s="29">
        <v>2</v>
      </c>
      <c r="K72" s="20" t="s">
        <v>36</v>
      </c>
      <c r="L72" s="24" t="s">
        <v>46</v>
      </c>
      <c r="M72" s="20"/>
      <c r="N72" s="6" t="s">
        <v>640</v>
      </c>
    </row>
    <row r="73" ht="17" customHeight="1" spans="1:14">
      <c r="A73" s="14">
        <f t="shared" si="6"/>
        <v>70</v>
      </c>
      <c r="B73" s="18" t="s">
        <v>135</v>
      </c>
      <c r="C73" s="19" t="s">
        <v>136</v>
      </c>
      <c r="D73" s="20" t="s">
        <v>32</v>
      </c>
      <c r="E73" s="20">
        <v>13</v>
      </c>
      <c r="F73" s="25" t="s">
        <v>289</v>
      </c>
      <c r="G73" s="25" t="s">
        <v>85</v>
      </c>
      <c r="H73" s="26"/>
      <c r="I73" s="25" t="s">
        <v>45</v>
      </c>
      <c r="J73" s="29">
        <v>3</v>
      </c>
      <c r="K73" s="20" t="s">
        <v>36</v>
      </c>
      <c r="L73" s="24" t="s">
        <v>110</v>
      </c>
      <c r="M73" s="20"/>
      <c r="N73" s="6" t="s">
        <v>640</v>
      </c>
    </row>
    <row r="74" ht="17" customHeight="1" spans="1:14">
      <c r="A74" s="14">
        <f t="shared" si="6"/>
        <v>71</v>
      </c>
      <c r="B74" s="18" t="s">
        <v>135</v>
      </c>
      <c r="C74" s="19" t="s">
        <v>136</v>
      </c>
      <c r="D74" s="20" t="s">
        <v>32</v>
      </c>
      <c r="E74" s="20">
        <v>14</v>
      </c>
      <c r="F74" s="25" t="s">
        <v>66</v>
      </c>
      <c r="G74" s="25" t="s">
        <v>44</v>
      </c>
      <c r="H74" s="26"/>
      <c r="I74" s="25" t="s">
        <v>67</v>
      </c>
      <c r="J74" s="29">
        <v>2</v>
      </c>
      <c r="K74" s="20" t="s">
        <v>36</v>
      </c>
      <c r="L74" s="24" t="s">
        <v>110</v>
      </c>
      <c r="M74" s="20"/>
      <c r="N74" s="6" t="s">
        <v>640</v>
      </c>
    </row>
    <row r="75" spans="1:14">
      <c r="A75" s="14">
        <f t="shared" ref="A75:A84" si="7">ROW()-3</f>
        <v>72</v>
      </c>
      <c r="B75" s="18" t="s">
        <v>135</v>
      </c>
      <c r="C75" s="19" t="s">
        <v>136</v>
      </c>
      <c r="D75" s="20" t="s">
        <v>32</v>
      </c>
      <c r="E75" s="20">
        <v>15</v>
      </c>
      <c r="F75" s="25" t="s">
        <v>66</v>
      </c>
      <c r="G75" s="25" t="s">
        <v>44</v>
      </c>
      <c r="H75" s="26"/>
      <c r="I75" s="25" t="s">
        <v>67</v>
      </c>
      <c r="J75" s="29">
        <v>3</v>
      </c>
      <c r="K75" s="20" t="s">
        <v>36</v>
      </c>
      <c r="L75" s="24" t="s">
        <v>68</v>
      </c>
      <c r="M75" s="20"/>
      <c r="N75" s="6" t="s">
        <v>640</v>
      </c>
    </row>
    <row r="76" spans="1:14">
      <c r="A76" s="14">
        <f t="shared" si="7"/>
        <v>73</v>
      </c>
      <c r="B76" s="18" t="s">
        <v>135</v>
      </c>
      <c r="C76" s="19" t="s">
        <v>136</v>
      </c>
      <c r="D76" s="20" t="s">
        <v>32</v>
      </c>
      <c r="E76" s="20">
        <v>16</v>
      </c>
      <c r="F76" s="25" t="s">
        <v>71</v>
      </c>
      <c r="G76" s="25" t="s">
        <v>72</v>
      </c>
      <c r="H76" s="26"/>
      <c r="I76" s="25" t="s">
        <v>67</v>
      </c>
      <c r="J76" s="29">
        <v>3</v>
      </c>
      <c r="K76" s="20" t="s">
        <v>36</v>
      </c>
      <c r="L76" s="24" t="s">
        <v>68</v>
      </c>
      <c r="M76" s="20"/>
      <c r="N76" s="6" t="s">
        <v>640</v>
      </c>
    </row>
    <row r="77" spans="1:14">
      <c r="A77" s="14">
        <f t="shared" si="7"/>
        <v>74</v>
      </c>
      <c r="B77" s="18" t="s">
        <v>135</v>
      </c>
      <c r="C77" s="19" t="s">
        <v>136</v>
      </c>
      <c r="D77" s="20" t="s">
        <v>32</v>
      </c>
      <c r="E77" s="20">
        <v>17</v>
      </c>
      <c r="F77" s="25" t="s">
        <v>73</v>
      </c>
      <c r="G77" s="25" t="s">
        <v>34</v>
      </c>
      <c r="H77" s="26"/>
      <c r="I77" s="25" t="s">
        <v>67</v>
      </c>
      <c r="J77" s="29">
        <v>3</v>
      </c>
      <c r="K77" s="20" t="s">
        <v>36</v>
      </c>
      <c r="L77" s="24" t="s">
        <v>68</v>
      </c>
      <c r="M77" s="20"/>
      <c r="N77" s="6" t="s">
        <v>640</v>
      </c>
    </row>
    <row r="78" spans="1:14">
      <c r="A78" s="14">
        <f t="shared" si="7"/>
        <v>75</v>
      </c>
      <c r="B78" s="18" t="s">
        <v>135</v>
      </c>
      <c r="C78" s="19" t="s">
        <v>136</v>
      </c>
      <c r="D78" s="20" t="s">
        <v>32</v>
      </c>
      <c r="E78" s="20">
        <v>18</v>
      </c>
      <c r="F78" s="20" t="s">
        <v>146</v>
      </c>
      <c r="G78" s="20" t="s">
        <v>147</v>
      </c>
      <c r="H78" s="26"/>
      <c r="I78" s="25" t="s">
        <v>67</v>
      </c>
      <c r="J78" s="29">
        <v>3</v>
      </c>
      <c r="K78" s="20" t="s">
        <v>36</v>
      </c>
      <c r="L78" s="24" t="s">
        <v>68</v>
      </c>
      <c r="M78" s="20"/>
      <c r="N78" s="6" t="s">
        <v>640</v>
      </c>
    </row>
    <row r="79" spans="1:14">
      <c r="A79" s="14">
        <f t="shared" si="7"/>
        <v>76</v>
      </c>
      <c r="B79" s="18" t="s">
        <v>135</v>
      </c>
      <c r="C79" s="19" t="s">
        <v>136</v>
      </c>
      <c r="D79" s="20" t="s">
        <v>32</v>
      </c>
      <c r="E79" s="20">
        <v>19</v>
      </c>
      <c r="F79" s="20" t="s">
        <v>78</v>
      </c>
      <c r="G79" s="20" t="s">
        <v>51</v>
      </c>
      <c r="H79" s="26"/>
      <c r="I79" s="25" t="s">
        <v>67</v>
      </c>
      <c r="J79" s="29">
        <v>3</v>
      </c>
      <c r="K79" s="20" t="s">
        <v>36</v>
      </c>
      <c r="L79" s="24" t="s">
        <v>68</v>
      </c>
      <c r="M79" s="20"/>
      <c r="N79" s="6" t="s">
        <v>640</v>
      </c>
    </row>
    <row r="80" spans="1:14">
      <c r="A80" s="14">
        <f t="shared" si="7"/>
        <v>77</v>
      </c>
      <c r="B80" s="18" t="s">
        <v>135</v>
      </c>
      <c r="C80" s="19" t="s">
        <v>136</v>
      </c>
      <c r="D80" s="20" t="s">
        <v>32</v>
      </c>
      <c r="E80" s="20">
        <v>20</v>
      </c>
      <c r="F80" s="25" t="s">
        <v>81</v>
      </c>
      <c r="G80" s="25" t="s">
        <v>56</v>
      </c>
      <c r="H80" s="26"/>
      <c r="I80" s="25" t="s">
        <v>67</v>
      </c>
      <c r="J80" s="29">
        <v>3</v>
      </c>
      <c r="K80" s="20" t="s">
        <v>36</v>
      </c>
      <c r="L80" s="24" t="s">
        <v>68</v>
      </c>
      <c r="M80" s="20"/>
      <c r="N80" s="6" t="s">
        <v>640</v>
      </c>
    </row>
    <row r="81" spans="1:14">
      <c r="A81" s="14">
        <f t="shared" si="7"/>
        <v>78</v>
      </c>
      <c r="B81" s="18" t="s">
        <v>135</v>
      </c>
      <c r="C81" s="19" t="s">
        <v>136</v>
      </c>
      <c r="D81" s="20" t="s">
        <v>32</v>
      </c>
      <c r="E81" s="20">
        <v>21</v>
      </c>
      <c r="F81" s="25" t="s">
        <v>84</v>
      </c>
      <c r="G81" s="25" t="s">
        <v>85</v>
      </c>
      <c r="H81" s="26"/>
      <c r="I81" s="25" t="s">
        <v>67</v>
      </c>
      <c r="J81" s="29">
        <v>3</v>
      </c>
      <c r="K81" s="20" t="s">
        <v>36</v>
      </c>
      <c r="L81" s="24" t="s">
        <v>68</v>
      </c>
      <c r="M81" s="20"/>
      <c r="N81" s="6" t="s">
        <v>640</v>
      </c>
    </row>
    <row r="82" spans="1:14">
      <c r="A82" s="14">
        <f t="shared" si="7"/>
        <v>79</v>
      </c>
      <c r="B82" s="18" t="s">
        <v>135</v>
      </c>
      <c r="C82" s="19" t="s">
        <v>136</v>
      </c>
      <c r="D82" s="20" t="s">
        <v>32</v>
      </c>
      <c r="E82" s="20">
        <v>22</v>
      </c>
      <c r="F82" s="25" t="s">
        <v>86</v>
      </c>
      <c r="G82" s="25" t="s">
        <v>87</v>
      </c>
      <c r="H82" s="26"/>
      <c r="I82" s="25" t="s">
        <v>67</v>
      </c>
      <c r="J82" s="29">
        <v>3</v>
      </c>
      <c r="K82" s="20" t="s">
        <v>36</v>
      </c>
      <c r="L82" s="24" t="s">
        <v>68</v>
      </c>
      <c r="M82" s="20"/>
      <c r="N82" s="6" t="s">
        <v>640</v>
      </c>
    </row>
    <row r="83" spans="1:14">
      <c r="A83" s="14">
        <f t="shared" si="7"/>
        <v>80</v>
      </c>
      <c r="B83" s="18" t="s">
        <v>135</v>
      </c>
      <c r="C83" s="19" t="s">
        <v>136</v>
      </c>
      <c r="D83" s="20" t="s">
        <v>32</v>
      </c>
      <c r="E83" s="20">
        <v>23</v>
      </c>
      <c r="F83" s="25" t="s">
        <v>88</v>
      </c>
      <c r="G83" s="25" t="s">
        <v>89</v>
      </c>
      <c r="H83" s="26"/>
      <c r="I83" s="25" t="s">
        <v>67</v>
      </c>
      <c r="J83" s="29">
        <v>3</v>
      </c>
      <c r="K83" s="20" t="s">
        <v>36</v>
      </c>
      <c r="L83" s="24" t="s">
        <v>68</v>
      </c>
      <c r="M83" s="20"/>
      <c r="N83" s="6" t="s">
        <v>640</v>
      </c>
    </row>
    <row r="84" spans="1:14">
      <c r="A84" s="14">
        <f t="shared" si="7"/>
        <v>81</v>
      </c>
      <c r="B84" s="18" t="s">
        <v>135</v>
      </c>
      <c r="C84" s="19" t="s">
        <v>136</v>
      </c>
      <c r="D84" s="20" t="s">
        <v>32</v>
      </c>
      <c r="E84" s="20">
        <v>24</v>
      </c>
      <c r="F84" s="25" t="s">
        <v>90</v>
      </c>
      <c r="G84" s="25" t="s">
        <v>91</v>
      </c>
      <c r="H84" s="26"/>
      <c r="I84" s="25" t="s">
        <v>67</v>
      </c>
      <c r="J84" s="29">
        <v>3</v>
      </c>
      <c r="K84" s="20" t="s">
        <v>36</v>
      </c>
      <c r="L84" s="24" t="s">
        <v>68</v>
      </c>
      <c r="M84" s="20"/>
      <c r="N84" s="6" t="s">
        <v>640</v>
      </c>
    </row>
    <row r="85" spans="1:14">
      <c r="A85" s="14">
        <f t="shared" ref="A85:A94" si="8">ROW()-3</f>
        <v>82</v>
      </c>
      <c r="B85" s="18" t="s">
        <v>135</v>
      </c>
      <c r="C85" s="19" t="s">
        <v>136</v>
      </c>
      <c r="D85" s="20" t="s">
        <v>32</v>
      </c>
      <c r="E85" s="20">
        <v>25</v>
      </c>
      <c r="F85" s="25" t="s">
        <v>92</v>
      </c>
      <c r="G85" s="25" t="s">
        <v>93</v>
      </c>
      <c r="H85" s="26"/>
      <c r="I85" s="25" t="s">
        <v>67</v>
      </c>
      <c r="J85" s="29">
        <v>3</v>
      </c>
      <c r="K85" s="20" t="s">
        <v>36</v>
      </c>
      <c r="L85" s="24" t="s">
        <v>68</v>
      </c>
      <c r="M85" s="20"/>
      <c r="N85" s="6" t="s">
        <v>640</v>
      </c>
    </row>
    <row r="86" spans="1:14">
      <c r="A86" s="14">
        <f t="shared" si="8"/>
        <v>83</v>
      </c>
      <c r="B86" s="18" t="s">
        <v>135</v>
      </c>
      <c r="C86" s="19" t="s">
        <v>136</v>
      </c>
      <c r="D86" s="20" t="s">
        <v>32</v>
      </c>
      <c r="E86" s="20">
        <v>26</v>
      </c>
      <c r="F86" s="25" t="s">
        <v>188</v>
      </c>
      <c r="G86" s="25" t="s">
        <v>151</v>
      </c>
      <c r="H86" s="26"/>
      <c r="I86" s="25" t="s">
        <v>67</v>
      </c>
      <c r="J86" s="29">
        <v>3</v>
      </c>
      <c r="K86" s="20" t="s">
        <v>36</v>
      </c>
      <c r="L86" s="24" t="s">
        <v>68</v>
      </c>
      <c r="M86" s="20"/>
      <c r="N86" s="6" t="s">
        <v>640</v>
      </c>
    </row>
    <row r="87" spans="1:14">
      <c r="A87" s="14">
        <f t="shared" si="8"/>
        <v>84</v>
      </c>
      <c r="B87" s="18" t="s">
        <v>135</v>
      </c>
      <c r="C87" s="19" t="s">
        <v>136</v>
      </c>
      <c r="D87" s="20" t="s">
        <v>32</v>
      </c>
      <c r="E87" s="20">
        <v>27</v>
      </c>
      <c r="F87" s="25" t="s">
        <v>96</v>
      </c>
      <c r="G87" s="25" t="s">
        <v>60</v>
      </c>
      <c r="H87" s="26"/>
      <c r="I87" s="25" t="s">
        <v>67</v>
      </c>
      <c r="J87" s="29">
        <v>3</v>
      </c>
      <c r="K87" s="20" t="s">
        <v>36</v>
      </c>
      <c r="L87" s="24" t="s">
        <v>68</v>
      </c>
      <c r="M87" s="20"/>
      <c r="N87" s="6" t="s">
        <v>640</v>
      </c>
    </row>
    <row r="88" spans="1:14">
      <c r="A88" s="14">
        <f t="shared" si="8"/>
        <v>85</v>
      </c>
      <c r="B88" s="18" t="s">
        <v>135</v>
      </c>
      <c r="C88" s="19" t="s">
        <v>136</v>
      </c>
      <c r="D88" s="20" t="s">
        <v>32</v>
      </c>
      <c r="E88" s="20">
        <v>28</v>
      </c>
      <c r="F88" s="25" t="s">
        <v>152</v>
      </c>
      <c r="G88" s="31" t="s">
        <v>145</v>
      </c>
      <c r="H88" s="26"/>
      <c r="I88" s="25" t="s">
        <v>67</v>
      </c>
      <c r="J88" s="29">
        <v>3</v>
      </c>
      <c r="K88" s="20" t="s">
        <v>36</v>
      </c>
      <c r="L88" s="24" t="s">
        <v>68</v>
      </c>
      <c r="M88" s="20"/>
      <c r="N88" s="6" t="s">
        <v>640</v>
      </c>
    </row>
    <row r="89" spans="1:14">
      <c r="A89" s="14">
        <f t="shared" si="8"/>
        <v>86</v>
      </c>
      <c r="B89" s="18" t="s">
        <v>135</v>
      </c>
      <c r="C89" s="19" t="s">
        <v>136</v>
      </c>
      <c r="D89" s="20" t="s">
        <v>32</v>
      </c>
      <c r="E89" s="20">
        <v>29</v>
      </c>
      <c r="F89" s="25" t="s">
        <v>133</v>
      </c>
      <c r="G89" s="25" t="s">
        <v>134</v>
      </c>
      <c r="H89" s="26"/>
      <c r="I89" s="25" t="s">
        <v>67</v>
      </c>
      <c r="J89" s="29">
        <v>3</v>
      </c>
      <c r="K89" s="20" t="s">
        <v>36</v>
      </c>
      <c r="L89" s="24" t="s">
        <v>68</v>
      </c>
      <c r="M89" s="20"/>
      <c r="N89" s="6" t="s">
        <v>640</v>
      </c>
    </row>
    <row r="90" spans="1:14">
      <c r="A90" s="14">
        <f t="shared" si="8"/>
        <v>87</v>
      </c>
      <c r="B90" s="332" t="s">
        <v>153</v>
      </c>
      <c r="C90" s="30" t="s">
        <v>154</v>
      </c>
      <c r="D90" s="18" t="s">
        <v>32</v>
      </c>
      <c r="E90" s="18">
        <v>1</v>
      </c>
      <c r="F90" s="18" t="s">
        <v>84</v>
      </c>
      <c r="G90" s="18" t="s">
        <v>85</v>
      </c>
      <c r="H90" s="18"/>
      <c r="I90" s="18" t="s">
        <v>67</v>
      </c>
      <c r="J90" s="18">
        <v>3</v>
      </c>
      <c r="K90" s="18" t="s">
        <v>36</v>
      </c>
      <c r="L90" s="24" t="s">
        <v>68</v>
      </c>
      <c r="M90" s="18"/>
      <c r="N90" s="6" t="s">
        <v>640</v>
      </c>
    </row>
    <row r="91" spans="1:14">
      <c r="A91" s="14">
        <f t="shared" si="8"/>
        <v>88</v>
      </c>
      <c r="B91" s="332" t="s">
        <v>153</v>
      </c>
      <c r="C91" s="30" t="s">
        <v>154</v>
      </c>
      <c r="D91" s="18" t="s">
        <v>32</v>
      </c>
      <c r="E91" s="18">
        <v>2</v>
      </c>
      <c r="F91" s="18" t="s">
        <v>156</v>
      </c>
      <c r="G91" s="18" t="s">
        <v>157</v>
      </c>
      <c r="H91" s="18" t="s">
        <v>158</v>
      </c>
      <c r="I91" s="18" t="s">
        <v>67</v>
      </c>
      <c r="J91" s="18">
        <v>3</v>
      </c>
      <c r="K91" s="18" t="s">
        <v>36</v>
      </c>
      <c r="L91" s="24" t="s">
        <v>68</v>
      </c>
      <c r="M91" s="18"/>
      <c r="N91" s="6" t="s">
        <v>640</v>
      </c>
    </row>
    <row r="92" spans="1:14">
      <c r="A92" s="14">
        <f t="shared" si="8"/>
        <v>89</v>
      </c>
      <c r="B92" s="332" t="s">
        <v>153</v>
      </c>
      <c r="C92" s="30" t="s">
        <v>154</v>
      </c>
      <c r="D92" s="18" t="s">
        <v>32</v>
      </c>
      <c r="E92" s="18">
        <v>3</v>
      </c>
      <c r="F92" s="18" t="s">
        <v>159</v>
      </c>
      <c r="G92" s="18" t="s">
        <v>160</v>
      </c>
      <c r="H92" s="18"/>
      <c r="I92" s="18" t="s">
        <v>67</v>
      </c>
      <c r="J92" s="18">
        <v>3</v>
      </c>
      <c r="K92" s="18" t="s">
        <v>36</v>
      </c>
      <c r="L92" s="24" t="s">
        <v>68</v>
      </c>
      <c r="M92" s="18"/>
      <c r="N92" s="6" t="s">
        <v>640</v>
      </c>
    </row>
    <row r="93" spans="1:14">
      <c r="A93" s="14">
        <f t="shared" si="8"/>
        <v>90</v>
      </c>
      <c r="B93" s="332" t="s">
        <v>153</v>
      </c>
      <c r="C93" s="30" t="s">
        <v>154</v>
      </c>
      <c r="D93" s="18" t="s">
        <v>32</v>
      </c>
      <c r="E93" s="18">
        <v>4</v>
      </c>
      <c r="F93" s="18" t="s">
        <v>161</v>
      </c>
      <c r="G93" s="18" t="s">
        <v>162</v>
      </c>
      <c r="H93" s="18" t="s">
        <v>163</v>
      </c>
      <c r="I93" s="18" t="s">
        <v>67</v>
      </c>
      <c r="J93" s="18">
        <v>3</v>
      </c>
      <c r="K93" s="18" t="s">
        <v>36</v>
      </c>
      <c r="L93" s="24" t="s">
        <v>68</v>
      </c>
      <c r="M93" s="18"/>
      <c r="N93" s="6" t="s">
        <v>640</v>
      </c>
    </row>
    <row r="94" spans="1:14">
      <c r="A94" s="14">
        <f t="shared" si="8"/>
        <v>91</v>
      </c>
      <c r="B94" s="332" t="s">
        <v>153</v>
      </c>
      <c r="C94" s="30" t="s">
        <v>154</v>
      </c>
      <c r="D94" s="18" t="s">
        <v>32</v>
      </c>
      <c r="E94" s="18">
        <v>5</v>
      </c>
      <c r="F94" s="18" t="s">
        <v>99</v>
      </c>
      <c r="G94" s="18" t="s">
        <v>100</v>
      </c>
      <c r="H94" s="18"/>
      <c r="I94" s="18" t="s">
        <v>67</v>
      </c>
      <c r="J94" s="18">
        <v>3</v>
      </c>
      <c r="K94" s="18" t="s">
        <v>36</v>
      </c>
      <c r="L94" s="24" t="s">
        <v>68</v>
      </c>
      <c r="M94" s="18"/>
      <c r="N94" s="6" t="s">
        <v>640</v>
      </c>
    </row>
    <row r="95" spans="1:14">
      <c r="A95" s="14">
        <f t="shared" ref="A95:A104" si="9">ROW()-3</f>
        <v>92</v>
      </c>
      <c r="B95" s="331" t="s">
        <v>284</v>
      </c>
      <c r="C95" s="15" t="s">
        <v>285</v>
      </c>
      <c r="D95" s="19" t="s">
        <v>32</v>
      </c>
      <c r="E95" s="19">
        <v>1</v>
      </c>
      <c r="F95" s="19" t="s">
        <v>286</v>
      </c>
      <c r="G95" s="19" t="s">
        <v>287</v>
      </c>
      <c r="H95" s="19"/>
      <c r="I95" s="19" t="s">
        <v>45</v>
      </c>
      <c r="J95" s="19">
        <v>3</v>
      </c>
      <c r="K95" s="19" t="s">
        <v>36</v>
      </c>
      <c r="L95" s="24" t="s">
        <v>110</v>
      </c>
      <c r="M95" s="15"/>
      <c r="N95" s="6" t="s">
        <v>643</v>
      </c>
    </row>
    <row r="96" ht="25.5" spans="1:14">
      <c r="A96" s="14">
        <f t="shared" si="9"/>
        <v>93</v>
      </c>
      <c r="B96" s="331" t="s">
        <v>284</v>
      </c>
      <c r="C96" s="15" t="s">
        <v>285</v>
      </c>
      <c r="D96" s="19" t="s">
        <v>32</v>
      </c>
      <c r="E96" s="19">
        <v>2</v>
      </c>
      <c r="F96" s="19" t="s">
        <v>139</v>
      </c>
      <c r="G96" s="19" t="s">
        <v>140</v>
      </c>
      <c r="H96" s="19"/>
      <c r="I96" s="19" t="s">
        <v>45</v>
      </c>
      <c r="J96" s="19">
        <v>2</v>
      </c>
      <c r="K96" s="19" t="s">
        <v>36</v>
      </c>
      <c r="L96" s="24" t="s">
        <v>46</v>
      </c>
      <c r="M96" s="15"/>
      <c r="N96" s="6" t="s">
        <v>643</v>
      </c>
    </row>
    <row r="97" ht="25.5" spans="1:14">
      <c r="A97" s="14">
        <f t="shared" si="9"/>
        <v>94</v>
      </c>
      <c r="B97" s="331" t="s">
        <v>284</v>
      </c>
      <c r="C97" s="15" t="s">
        <v>285</v>
      </c>
      <c r="D97" s="19" t="s">
        <v>32</v>
      </c>
      <c r="E97" s="19">
        <v>3</v>
      </c>
      <c r="F97" s="19" t="s">
        <v>52</v>
      </c>
      <c r="G97" s="19" t="s">
        <v>41</v>
      </c>
      <c r="H97" s="19"/>
      <c r="I97" s="19" t="s">
        <v>45</v>
      </c>
      <c r="J97" s="19">
        <v>2</v>
      </c>
      <c r="K97" s="19" t="s">
        <v>36</v>
      </c>
      <c r="L97" s="24" t="s">
        <v>46</v>
      </c>
      <c r="M97" s="15" t="s">
        <v>292</v>
      </c>
      <c r="N97" s="6" t="s">
        <v>643</v>
      </c>
    </row>
    <row r="98" ht="25.5" spans="1:14">
      <c r="A98" s="14">
        <f t="shared" si="9"/>
        <v>95</v>
      </c>
      <c r="B98" s="331" t="s">
        <v>284</v>
      </c>
      <c r="C98" s="15" t="s">
        <v>285</v>
      </c>
      <c r="D98" s="19" t="s">
        <v>32</v>
      </c>
      <c r="E98" s="19">
        <v>4</v>
      </c>
      <c r="F98" s="32" t="s">
        <v>124</v>
      </c>
      <c r="G98" s="33" t="s">
        <v>83</v>
      </c>
      <c r="H98" s="32"/>
      <c r="I98" s="33" t="s">
        <v>45</v>
      </c>
      <c r="J98" s="33">
        <v>2</v>
      </c>
      <c r="K98" s="33" t="s">
        <v>36</v>
      </c>
      <c r="L98" s="24" t="s">
        <v>46</v>
      </c>
      <c r="M98" s="15"/>
      <c r="N98" s="6" t="s">
        <v>643</v>
      </c>
    </row>
    <row r="99" ht="25.5" spans="1:14">
      <c r="A99" s="14">
        <f t="shared" si="9"/>
        <v>96</v>
      </c>
      <c r="B99" s="331" t="s">
        <v>284</v>
      </c>
      <c r="C99" s="15" t="s">
        <v>285</v>
      </c>
      <c r="D99" s="19" t="s">
        <v>32</v>
      </c>
      <c r="E99" s="19">
        <v>5</v>
      </c>
      <c r="F99" s="19" t="s">
        <v>289</v>
      </c>
      <c r="G99" s="19" t="s">
        <v>85</v>
      </c>
      <c r="H99" s="19"/>
      <c r="I99" s="19" t="s">
        <v>45</v>
      </c>
      <c r="J99" s="19">
        <v>2</v>
      </c>
      <c r="K99" s="19" t="s">
        <v>36</v>
      </c>
      <c r="L99" s="24" t="s">
        <v>46</v>
      </c>
      <c r="M99" s="15"/>
      <c r="N99" s="6" t="s">
        <v>643</v>
      </c>
    </row>
    <row r="100" ht="25.5" spans="1:14">
      <c r="A100" s="14">
        <f t="shared" si="9"/>
        <v>97</v>
      </c>
      <c r="B100" s="331" t="s">
        <v>284</v>
      </c>
      <c r="C100" s="15" t="s">
        <v>285</v>
      </c>
      <c r="D100" s="19" t="s">
        <v>32</v>
      </c>
      <c r="E100" s="19">
        <v>6</v>
      </c>
      <c r="F100" s="19" t="s">
        <v>63</v>
      </c>
      <c r="G100" s="19" t="s">
        <v>64</v>
      </c>
      <c r="H100" s="19" t="s">
        <v>106</v>
      </c>
      <c r="I100" s="19" t="s">
        <v>45</v>
      </c>
      <c r="J100" s="19">
        <v>2</v>
      </c>
      <c r="K100" s="19" t="s">
        <v>36</v>
      </c>
      <c r="L100" s="24" t="s">
        <v>46</v>
      </c>
      <c r="M100" s="15"/>
      <c r="N100" s="6" t="s">
        <v>643</v>
      </c>
    </row>
    <row r="101" spans="1:14">
      <c r="A101" s="14">
        <f t="shared" si="9"/>
        <v>98</v>
      </c>
      <c r="B101" s="331" t="s">
        <v>284</v>
      </c>
      <c r="C101" s="15" t="s">
        <v>285</v>
      </c>
      <c r="D101" s="19" t="s">
        <v>32</v>
      </c>
      <c r="E101" s="19">
        <v>7</v>
      </c>
      <c r="F101" s="19" t="s">
        <v>180</v>
      </c>
      <c r="G101" s="19" t="s">
        <v>181</v>
      </c>
      <c r="H101" s="19"/>
      <c r="I101" s="19" t="s">
        <v>67</v>
      </c>
      <c r="J101" s="19">
        <v>3</v>
      </c>
      <c r="K101" s="19" t="s">
        <v>36</v>
      </c>
      <c r="L101" s="24" t="s">
        <v>68</v>
      </c>
      <c r="M101" s="15"/>
      <c r="N101" s="6" t="s">
        <v>643</v>
      </c>
    </row>
    <row r="102" spans="1:14">
      <c r="A102" s="14">
        <f t="shared" si="9"/>
        <v>99</v>
      </c>
      <c r="B102" s="331" t="s">
        <v>284</v>
      </c>
      <c r="C102" s="15" t="s">
        <v>285</v>
      </c>
      <c r="D102" s="19" t="s">
        <v>32</v>
      </c>
      <c r="E102" s="19">
        <v>8</v>
      </c>
      <c r="F102" s="19" t="s">
        <v>290</v>
      </c>
      <c r="G102" s="19" t="s">
        <v>291</v>
      </c>
      <c r="H102" s="19"/>
      <c r="I102" s="19" t="s">
        <v>67</v>
      </c>
      <c r="J102" s="19">
        <v>3</v>
      </c>
      <c r="K102" s="19" t="s">
        <v>36</v>
      </c>
      <c r="L102" s="24" t="s">
        <v>68</v>
      </c>
      <c r="M102" s="15"/>
      <c r="N102" s="6" t="s">
        <v>643</v>
      </c>
    </row>
    <row r="103" ht="25.5" spans="1:14">
      <c r="A103" s="14">
        <f t="shared" si="9"/>
        <v>100</v>
      </c>
      <c r="B103" s="331" t="s">
        <v>284</v>
      </c>
      <c r="C103" s="15" t="s">
        <v>285</v>
      </c>
      <c r="D103" s="15" t="s">
        <v>32</v>
      </c>
      <c r="E103" s="15">
        <v>9</v>
      </c>
      <c r="F103" s="19" t="s">
        <v>166</v>
      </c>
      <c r="G103" s="19" t="s">
        <v>44</v>
      </c>
      <c r="H103" s="19"/>
      <c r="I103" s="19" t="s">
        <v>35</v>
      </c>
      <c r="J103" s="19">
        <v>3</v>
      </c>
      <c r="K103" s="19" t="s">
        <v>36</v>
      </c>
      <c r="L103" s="34" t="s">
        <v>46</v>
      </c>
      <c r="M103" s="19"/>
      <c r="N103" s="6" t="s">
        <v>643</v>
      </c>
    </row>
    <row r="104" ht="25.5" spans="1:14">
      <c r="A104" s="14">
        <f t="shared" si="9"/>
        <v>101</v>
      </c>
      <c r="B104" s="331" t="s">
        <v>284</v>
      </c>
      <c r="C104" s="15" t="s">
        <v>285</v>
      </c>
      <c r="D104" s="15" t="s">
        <v>32</v>
      </c>
      <c r="E104" s="15">
        <v>10</v>
      </c>
      <c r="F104" s="19" t="s">
        <v>43</v>
      </c>
      <c r="G104" s="19" t="s">
        <v>44</v>
      </c>
      <c r="H104" s="19"/>
      <c r="I104" s="19" t="s">
        <v>45</v>
      </c>
      <c r="J104" s="19">
        <v>2</v>
      </c>
      <c r="K104" s="19" t="s">
        <v>36</v>
      </c>
      <c r="L104" s="24" t="s">
        <v>46</v>
      </c>
      <c r="M104" s="19"/>
      <c r="N104" s="6" t="s">
        <v>643</v>
      </c>
    </row>
    <row r="105" ht="25.5" spans="1:14">
      <c r="A105" s="14">
        <f t="shared" ref="A105:A114" si="10">ROW()-3</f>
        <v>102</v>
      </c>
      <c r="B105" s="331" t="s">
        <v>284</v>
      </c>
      <c r="C105" s="15" t="s">
        <v>285</v>
      </c>
      <c r="D105" s="15" t="s">
        <v>32</v>
      </c>
      <c r="E105" s="15">
        <v>11</v>
      </c>
      <c r="F105" s="19" t="s">
        <v>171</v>
      </c>
      <c r="G105" s="19" t="s">
        <v>168</v>
      </c>
      <c r="H105" s="19"/>
      <c r="I105" s="19" t="s">
        <v>45</v>
      </c>
      <c r="J105" s="19">
        <v>2</v>
      </c>
      <c r="K105" s="19" t="s">
        <v>36</v>
      </c>
      <c r="L105" s="24" t="s">
        <v>46</v>
      </c>
      <c r="M105" s="19"/>
      <c r="N105" s="6" t="s">
        <v>643</v>
      </c>
    </row>
    <row r="106" ht="25.5" spans="1:14">
      <c r="A106" s="14">
        <f t="shared" si="10"/>
        <v>103</v>
      </c>
      <c r="B106" s="331" t="s">
        <v>284</v>
      </c>
      <c r="C106" s="15" t="s">
        <v>285</v>
      </c>
      <c r="D106" s="15" t="s">
        <v>32</v>
      </c>
      <c r="E106" s="15">
        <v>12</v>
      </c>
      <c r="F106" s="19" t="s">
        <v>47</v>
      </c>
      <c r="G106" s="19" t="s">
        <v>34</v>
      </c>
      <c r="H106" s="19"/>
      <c r="I106" s="19" t="s">
        <v>45</v>
      </c>
      <c r="J106" s="19">
        <v>2</v>
      </c>
      <c r="K106" s="19" t="s">
        <v>36</v>
      </c>
      <c r="L106" s="24" t="s">
        <v>46</v>
      </c>
      <c r="M106" s="19"/>
      <c r="N106" s="6" t="s">
        <v>643</v>
      </c>
    </row>
    <row r="107" ht="25.5" spans="1:14">
      <c r="A107" s="14">
        <f t="shared" si="10"/>
        <v>104</v>
      </c>
      <c r="B107" s="331" t="s">
        <v>284</v>
      </c>
      <c r="C107" s="15" t="s">
        <v>285</v>
      </c>
      <c r="D107" s="15" t="s">
        <v>32</v>
      </c>
      <c r="E107" s="15">
        <v>13</v>
      </c>
      <c r="F107" s="19" t="s">
        <v>50</v>
      </c>
      <c r="G107" s="19" t="s">
        <v>51</v>
      </c>
      <c r="H107" s="19"/>
      <c r="I107" s="19" t="s">
        <v>45</v>
      </c>
      <c r="J107" s="19">
        <v>2</v>
      </c>
      <c r="K107" s="19" t="s">
        <v>36</v>
      </c>
      <c r="L107" s="24" t="s">
        <v>46</v>
      </c>
      <c r="M107" s="19" t="s">
        <v>292</v>
      </c>
      <c r="N107" s="6" t="s">
        <v>643</v>
      </c>
    </row>
    <row r="108" ht="25.5" spans="1:14">
      <c r="A108" s="14">
        <f t="shared" si="10"/>
        <v>105</v>
      </c>
      <c r="B108" s="331" t="s">
        <v>284</v>
      </c>
      <c r="C108" s="15" t="s">
        <v>285</v>
      </c>
      <c r="D108" s="15" t="s">
        <v>32</v>
      </c>
      <c r="E108" s="15">
        <v>14</v>
      </c>
      <c r="F108" s="19" t="s">
        <v>55</v>
      </c>
      <c r="G108" s="19" t="s">
        <v>56</v>
      </c>
      <c r="H108" s="19"/>
      <c r="I108" s="19" t="s">
        <v>45</v>
      </c>
      <c r="J108" s="19">
        <v>2</v>
      </c>
      <c r="K108" s="19" t="s">
        <v>36</v>
      </c>
      <c r="L108" s="24" t="s">
        <v>46</v>
      </c>
      <c r="M108" s="35"/>
      <c r="N108" s="6" t="s">
        <v>643</v>
      </c>
    </row>
    <row r="109" ht="25.5" spans="1:14">
      <c r="A109" s="14">
        <f t="shared" si="10"/>
        <v>106</v>
      </c>
      <c r="B109" s="331" t="s">
        <v>284</v>
      </c>
      <c r="C109" s="15" t="s">
        <v>285</v>
      </c>
      <c r="D109" s="15" t="s">
        <v>32</v>
      </c>
      <c r="E109" s="15">
        <v>15</v>
      </c>
      <c r="F109" s="19" t="s">
        <v>209</v>
      </c>
      <c r="G109" s="19" t="s">
        <v>89</v>
      </c>
      <c r="H109" s="19" t="s">
        <v>293</v>
      </c>
      <c r="I109" s="19" t="s">
        <v>45</v>
      </c>
      <c r="J109" s="19">
        <v>2</v>
      </c>
      <c r="K109" s="19" t="s">
        <v>36</v>
      </c>
      <c r="L109" s="24" t="s">
        <v>46</v>
      </c>
      <c r="M109" s="15"/>
      <c r="N109" s="6" t="s">
        <v>643</v>
      </c>
    </row>
    <row r="110" spans="1:14">
      <c r="A110" s="14">
        <f t="shared" si="10"/>
        <v>107</v>
      </c>
      <c r="B110" s="331" t="s">
        <v>284</v>
      </c>
      <c r="C110" s="15" t="s">
        <v>285</v>
      </c>
      <c r="D110" s="15" t="s">
        <v>32</v>
      </c>
      <c r="E110" s="15">
        <v>16</v>
      </c>
      <c r="F110" s="19" t="s">
        <v>66</v>
      </c>
      <c r="G110" s="19" t="s">
        <v>44</v>
      </c>
      <c r="H110" s="19"/>
      <c r="I110" s="19" t="s">
        <v>67</v>
      </c>
      <c r="J110" s="19">
        <v>3</v>
      </c>
      <c r="K110" s="19" t="s">
        <v>36</v>
      </c>
      <c r="L110" s="24" t="s">
        <v>68</v>
      </c>
      <c r="M110" s="19"/>
      <c r="N110" s="6" t="s">
        <v>643</v>
      </c>
    </row>
    <row r="111" spans="1:14">
      <c r="A111" s="14">
        <f t="shared" si="10"/>
        <v>108</v>
      </c>
      <c r="B111" s="331" t="s">
        <v>284</v>
      </c>
      <c r="C111" s="15" t="s">
        <v>285</v>
      </c>
      <c r="D111" s="15" t="s">
        <v>32</v>
      </c>
      <c r="E111" s="15">
        <v>17</v>
      </c>
      <c r="F111" s="19" t="s">
        <v>294</v>
      </c>
      <c r="G111" s="19" t="s">
        <v>168</v>
      </c>
      <c r="H111" s="19"/>
      <c r="I111" s="19" t="s">
        <v>67</v>
      </c>
      <c r="J111" s="19">
        <v>3</v>
      </c>
      <c r="K111" s="19" t="s">
        <v>36</v>
      </c>
      <c r="L111" s="24" t="s">
        <v>68</v>
      </c>
      <c r="M111" s="19"/>
      <c r="N111" s="6" t="s">
        <v>643</v>
      </c>
    </row>
    <row r="112" spans="1:14">
      <c r="A112" s="14">
        <f t="shared" si="10"/>
        <v>109</v>
      </c>
      <c r="B112" s="331" t="s">
        <v>284</v>
      </c>
      <c r="C112" s="15" t="s">
        <v>285</v>
      </c>
      <c r="D112" s="15" t="s">
        <v>32</v>
      </c>
      <c r="E112" s="15">
        <v>18</v>
      </c>
      <c r="F112" s="19" t="s">
        <v>71</v>
      </c>
      <c r="G112" s="19" t="s">
        <v>72</v>
      </c>
      <c r="H112" s="19"/>
      <c r="I112" s="19" t="s">
        <v>67</v>
      </c>
      <c r="J112" s="19">
        <v>3</v>
      </c>
      <c r="K112" s="19" t="s">
        <v>36</v>
      </c>
      <c r="L112" s="24" t="s">
        <v>68</v>
      </c>
      <c r="M112" s="19"/>
      <c r="N112" s="6" t="s">
        <v>643</v>
      </c>
    </row>
    <row r="113" spans="1:14">
      <c r="A113" s="14">
        <f t="shared" si="10"/>
        <v>110</v>
      </c>
      <c r="B113" s="331" t="s">
        <v>284</v>
      </c>
      <c r="C113" s="15" t="s">
        <v>285</v>
      </c>
      <c r="D113" s="15" t="s">
        <v>32</v>
      </c>
      <c r="E113" s="15">
        <v>19</v>
      </c>
      <c r="F113" s="19" t="s">
        <v>241</v>
      </c>
      <c r="G113" s="19" t="s">
        <v>242</v>
      </c>
      <c r="H113" s="19"/>
      <c r="I113" s="19" t="s">
        <v>67</v>
      </c>
      <c r="J113" s="19">
        <v>3</v>
      </c>
      <c r="K113" s="19" t="s">
        <v>36</v>
      </c>
      <c r="L113" s="24" t="s">
        <v>68</v>
      </c>
      <c r="M113" s="19"/>
      <c r="N113" s="6" t="s">
        <v>643</v>
      </c>
    </row>
    <row r="114" spans="1:14">
      <c r="A114" s="14">
        <f t="shared" si="10"/>
        <v>111</v>
      </c>
      <c r="B114" s="331" t="s">
        <v>284</v>
      </c>
      <c r="C114" s="15" t="s">
        <v>285</v>
      </c>
      <c r="D114" s="15" t="s">
        <v>32</v>
      </c>
      <c r="E114" s="15">
        <v>20</v>
      </c>
      <c r="F114" s="19" t="s">
        <v>73</v>
      </c>
      <c r="G114" s="19" t="s">
        <v>34</v>
      </c>
      <c r="H114" s="19"/>
      <c r="I114" s="19" t="s">
        <v>67</v>
      </c>
      <c r="J114" s="19">
        <v>3</v>
      </c>
      <c r="K114" s="19" t="s">
        <v>36</v>
      </c>
      <c r="L114" s="24" t="s">
        <v>68</v>
      </c>
      <c r="M114" s="19"/>
      <c r="N114" s="6" t="s">
        <v>643</v>
      </c>
    </row>
    <row r="115" spans="1:14">
      <c r="A115" s="14">
        <f t="shared" ref="A115:A124" si="11">ROW()-3</f>
        <v>112</v>
      </c>
      <c r="B115" s="331" t="s">
        <v>284</v>
      </c>
      <c r="C115" s="15" t="s">
        <v>285</v>
      </c>
      <c r="D115" s="15" t="s">
        <v>32</v>
      </c>
      <c r="E115" s="15">
        <v>21</v>
      </c>
      <c r="F115" s="19" t="s">
        <v>74</v>
      </c>
      <c r="G115" s="19" t="s">
        <v>75</v>
      </c>
      <c r="H115" s="19"/>
      <c r="I115" s="19" t="s">
        <v>67</v>
      </c>
      <c r="J115" s="19">
        <v>3</v>
      </c>
      <c r="K115" s="19" t="s">
        <v>36</v>
      </c>
      <c r="L115" s="24" t="s">
        <v>68</v>
      </c>
      <c r="M115" s="19"/>
      <c r="N115" s="6" t="s">
        <v>643</v>
      </c>
    </row>
    <row r="116" spans="1:14">
      <c r="A116" s="14">
        <f t="shared" si="11"/>
        <v>113</v>
      </c>
      <c r="B116" s="331" t="s">
        <v>284</v>
      </c>
      <c r="C116" s="15" t="s">
        <v>285</v>
      </c>
      <c r="D116" s="15" t="s">
        <v>32</v>
      </c>
      <c r="E116" s="15">
        <v>22</v>
      </c>
      <c r="F116" s="19" t="s">
        <v>78</v>
      </c>
      <c r="G116" s="19" t="s">
        <v>51</v>
      </c>
      <c r="H116" s="19"/>
      <c r="I116" s="19" t="s">
        <v>67</v>
      </c>
      <c r="J116" s="19">
        <v>3</v>
      </c>
      <c r="K116" s="19" t="s">
        <v>36</v>
      </c>
      <c r="L116" s="24" t="s">
        <v>68</v>
      </c>
      <c r="M116" s="35"/>
      <c r="N116" s="6" t="s">
        <v>643</v>
      </c>
    </row>
    <row r="117" spans="1:14">
      <c r="A117" s="14">
        <f t="shared" si="11"/>
        <v>114</v>
      </c>
      <c r="B117" s="331" t="s">
        <v>284</v>
      </c>
      <c r="C117" s="15" t="s">
        <v>285</v>
      </c>
      <c r="D117" s="15" t="s">
        <v>32</v>
      </c>
      <c r="E117" s="15">
        <v>23</v>
      </c>
      <c r="F117" s="19" t="s">
        <v>81</v>
      </c>
      <c r="G117" s="19" t="s">
        <v>56</v>
      </c>
      <c r="H117" s="19"/>
      <c r="I117" s="19" t="s">
        <v>67</v>
      </c>
      <c r="J117" s="19">
        <v>3</v>
      </c>
      <c r="K117" s="19" t="s">
        <v>36</v>
      </c>
      <c r="L117" s="24" t="s">
        <v>68</v>
      </c>
      <c r="M117" s="19"/>
      <c r="N117" s="6" t="s">
        <v>643</v>
      </c>
    </row>
    <row r="118" spans="1:14">
      <c r="A118" s="14">
        <f t="shared" si="11"/>
        <v>115</v>
      </c>
      <c r="B118" s="331" t="s">
        <v>284</v>
      </c>
      <c r="C118" s="15" t="s">
        <v>285</v>
      </c>
      <c r="D118" s="15" t="s">
        <v>32</v>
      </c>
      <c r="E118" s="15">
        <v>24</v>
      </c>
      <c r="F118" s="19" t="s">
        <v>82</v>
      </c>
      <c r="G118" s="19" t="s">
        <v>83</v>
      </c>
      <c r="H118" s="19"/>
      <c r="I118" s="19" t="s">
        <v>67</v>
      </c>
      <c r="J118" s="19">
        <v>3</v>
      </c>
      <c r="K118" s="19" t="s">
        <v>36</v>
      </c>
      <c r="L118" s="24" t="s">
        <v>68</v>
      </c>
      <c r="M118" s="19"/>
      <c r="N118" s="6" t="s">
        <v>643</v>
      </c>
    </row>
    <row r="119" spans="1:14">
      <c r="A119" s="14">
        <f t="shared" si="11"/>
        <v>116</v>
      </c>
      <c r="B119" s="331" t="s">
        <v>284</v>
      </c>
      <c r="C119" s="15" t="s">
        <v>285</v>
      </c>
      <c r="D119" s="15" t="s">
        <v>32</v>
      </c>
      <c r="E119" s="15">
        <v>25</v>
      </c>
      <c r="F119" s="19" t="s">
        <v>84</v>
      </c>
      <c r="G119" s="19" t="s">
        <v>85</v>
      </c>
      <c r="H119" s="19"/>
      <c r="I119" s="19" t="s">
        <v>67</v>
      </c>
      <c r="J119" s="19">
        <v>3</v>
      </c>
      <c r="K119" s="19" t="s">
        <v>36</v>
      </c>
      <c r="L119" s="24" t="s">
        <v>68</v>
      </c>
      <c r="M119" s="19"/>
      <c r="N119" s="6" t="s">
        <v>643</v>
      </c>
    </row>
    <row r="120" spans="1:14">
      <c r="A120" s="14">
        <f t="shared" si="11"/>
        <v>117</v>
      </c>
      <c r="B120" s="331" t="s">
        <v>284</v>
      </c>
      <c r="C120" s="15" t="s">
        <v>285</v>
      </c>
      <c r="D120" s="15" t="s">
        <v>32</v>
      </c>
      <c r="E120" s="15">
        <v>26</v>
      </c>
      <c r="F120" s="19" t="s">
        <v>86</v>
      </c>
      <c r="G120" s="19" t="s">
        <v>87</v>
      </c>
      <c r="H120" s="19"/>
      <c r="I120" s="19" t="s">
        <v>67</v>
      </c>
      <c r="J120" s="19">
        <v>3</v>
      </c>
      <c r="K120" s="19" t="s">
        <v>36</v>
      </c>
      <c r="L120" s="24" t="s">
        <v>68</v>
      </c>
      <c r="M120" s="15"/>
      <c r="N120" s="6" t="s">
        <v>643</v>
      </c>
    </row>
    <row r="121" spans="1:14">
      <c r="A121" s="14">
        <f t="shared" si="11"/>
        <v>118</v>
      </c>
      <c r="B121" s="331" t="s">
        <v>284</v>
      </c>
      <c r="C121" s="15" t="s">
        <v>285</v>
      </c>
      <c r="D121" s="15" t="s">
        <v>32</v>
      </c>
      <c r="E121" s="15">
        <v>27</v>
      </c>
      <c r="F121" s="19" t="s">
        <v>88</v>
      </c>
      <c r="G121" s="19" t="s">
        <v>89</v>
      </c>
      <c r="H121" s="19" t="s">
        <v>293</v>
      </c>
      <c r="I121" s="19" t="s">
        <v>67</v>
      </c>
      <c r="J121" s="19">
        <v>3</v>
      </c>
      <c r="K121" s="19" t="s">
        <v>36</v>
      </c>
      <c r="L121" s="24" t="s">
        <v>68</v>
      </c>
      <c r="M121" s="15"/>
      <c r="N121" s="6" t="s">
        <v>643</v>
      </c>
    </row>
    <row r="122" spans="1:14">
      <c r="A122" s="14">
        <f t="shared" si="11"/>
        <v>119</v>
      </c>
      <c r="B122" s="331" t="s">
        <v>284</v>
      </c>
      <c r="C122" s="15" t="s">
        <v>285</v>
      </c>
      <c r="D122" s="15" t="s">
        <v>32</v>
      </c>
      <c r="E122" s="15">
        <v>28</v>
      </c>
      <c r="F122" s="19" t="s">
        <v>92</v>
      </c>
      <c r="G122" s="19" t="s">
        <v>93</v>
      </c>
      <c r="H122" s="19"/>
      <c r="I122" s="19" t="s">
        <v>67</v>
      </c>
      <c r="J122" s="19">
        <v>3</v>
      </c>
      <c r="K122" s="19" t="s">
        <v>36</v>
      </c>
      <c r="L122" s="24" t="s">
        <v>68</v>
      </c>
      <c r="M122" s="19"/>
      <c r="N122" s="6" t="s">
        <v>643</v>
      </c>
    </row>
    <row r="123" spans="1:14">
      <c r="A123" s="14">
        <f t="shared" si="11"/>
        <v>120</v>
      </c>
      <c r="B123" s="331" t="s">
        <v>284</v>
      </c>
      <c r="C123" s="15" t="s">
        <v>285</v>
      </c>
      <c r="D123" s="15" t="s">
        <v>32</v>
      </c>
      <c r="E123" s="15">
        <v>29</v>
      </c>
      <c r="F123" s="19" t="s">
        <v>96</v>
      </c>
      <c r="G123" s="19" t="s">
        <v>60</v>
      </c>
      <c r="H123" s="19"/>
      <c r="I123" s="19" t="s">
        <v>67</v>
      </c>
      <c r="J123" s="19">
        <v>3</v>
      </c>
      <c r="K123" s="19" t="s">
        <v>36</v>
      </c>
      <c r="L123" s="24" t="s">
        <v>68</v>
      </c>
      <c r="M123" s="19"/>
      <c r="N123" s="6" t="s">
        <v>643</v>
      </c>
    </row>
    <row r="124" spans="1:14">
      <c r="A124" s="14">
        <f t="shared" si="11"/>
        <v>121</v>
      </c>
      <c r="B124" s="331" t="s">
        <v>284</v>
      </c>
      <c r="C124" s="15" t="s">
        <v>285</v>
      </c>
      <c r="D124" s="15" t="s">
        <v>32</v>
      </c>
      <c r="E124" s="15">
        <v>30</v>
      </c>
      <c r="F124" s="19" t="s">
        <v>215</v>
      </c>
      <c r="G124" s="19" t="s">
        <v>211</v>
      </c>
      <c r="H124" s="19" t="s">
        <v>293</v>
      </c>
      <c r="I124" s="19" t="s">
        <v>67</v>
      </c>
      <c r="J124" s="19">
        <v>3</v>
      </c>
      <c r="K124" s="19" t="s">
        <v>36</v>
      </c>
      <c r="L124" s="24" t="s">
        <v>68</v>
      </c>
      <c r="M124" s="19"/>
      <c r="N124" s="6" t="s">
        <v>643</v>
      </c>
    </row>
    <row r="125" spans="1:14">
      <c r="A125" s="14">
        <f t="shared" ref="A125:A134" si="12">ROW()-3</f>
        <v>122</v>
      </c>
      <c r="B125" s="331" t="s">
        <v>284</v>
      </c>
      <c r="C125" s="15" t="s">
        <v>285</v>
      </c>
      <c r="D125" s="15" t="s">
        <v>32</v>
      </c>
      <c r="E125" s="15">
        <v>31</v>
      </c>
      <c r="F125" s="19" t="s">
        <v>133</v>
      </c>
      <c r="G125" s="19" t="s">
        <v>134</v>
      </c>
      <c r="H125" s="19"/>
      <c r="I125" s="19" t="s">
        <v>67</v>
      </c>
      <c r="J125" s="19">
        <v>3</v>
      </c>
      <c r="K125" s="19" t="s">
        <v>36</v>
      </c>
      <c r="L125" s="24" t="s">
        <v>68</v>
      </c>
      <c r="M125" s="19"/>
      <c r="N125" s="6" t="s">
        <v>643</v>
      </c>
    </row>
    <row r="126" spans="1:14">
      <c r="A126" s="14">
        <f t="shared" si="12"/>
        <v>123</v>
      </c>
      <c r="B126" s="331" t="s">
        <v>284</v>
      </c>
      <c r="C126" s="15" t="s">
        <v>285</v>
      </c>
      <c r="D126" s="15" t="s">
        <v>32</v>
      </c>
      <c r="E126" s="15">
        <v>32</v>
      </c>
      <c r="F126" s="19" t="s">
        <v>105</v>
      </c>
      <c r="G126" s="19" t="s">
        <v>64</v>
      </c>
      <c r="H126" s="17" t="s">
        <v>106</v>
      </c>
      <c r="I126" s="19" t="s">
        <v>67</v>
      </c>
      <c r="J126" s="19">
        <v>3</v>
      </c>
      <c r="K126" s="19" t="s">
        <v>36</v>
      </c>
      <c r="L126" s="24" t="s">
        <v>68</v>
      </c>
      <c r="M126" s="19"/>
      <c r="N126" s="6" t="s">
        <v>643</v>
      </c>
    </row>
    <row r="127" ht="25.5" spans="1:14">
      <c r="A127" s="14">
        <f t="shared" si="12"/>
        <v>124</v>
      </c>
      <c r="B127" s="331" t="s">
        <v>295</v>
      </c>
      <c r="C127" s="15" t="s">
        <v>296</v>
      </c>
      <c r="D127" s="15" t="s">
        <v>32</v>
      </c>
      <c r="E127" s="15">
        <v>1</v>
      </c>
      <c r="F127" s="15" t="s">
        <v>297</v>
      </c>
      <c r="G127" s="15" t="s">
        <v>298</v>
      </c>
      <c r="H127" s="15"/>
      <c r="I127" s="15" t="s">
        <v>45</v>
      </c>
      <c r="J127" s="15">
        <v>2</v>
      </c>
      <c r="K127" s="15" t="s">
        <v>36</v>
      </c>
      <c r="L127" s="24" t="s">
        <v>46</v>
      </c>
      <c r="M127" s="15"/>
      <c r="N127" s="6" t="s">
        <v>643</v>
      </c>
    </row>
    <row r="128" ht="25.5" spans="1:14">
      <c r="A128" s="14">
        <f t="shared" si="12"/>
        <v>125</v>
      </c>
      <c r="B128" s="331" t="s">
        <v>295</v>
      </c>
      <c r="C128" s="15" t="s">
        <v>296</v>
      </c>
      <c r="D128" s="15" t="s">
        <v>32</v>
      </c>
      <c r="E128" s="15">
        <v>2</v>
      </c>
      <c r="F128" s="15" t="s">
        <v>47</v>
      </c>
      <c r="G128" s="15" t="s">
        <v>34</v>
      </c>
      <c r="H128" s="15"/>
      <c r="I128" s="15" t="s">
        <v>45</v>
      </c>
      <c r="J128" s="15">
        <v>2</v>
      </c>
      <c r="K128" s="15" t="s">
        <v>36</v>
      </c>
      <c r="L128" s="24" t="s">
        <v>46</v>
      </c>
      <c r="M128" s="15"/>
      <c r="N128" s="6" t="s">
        <v>643</v>
      </c>
    </row>
    <row r="129" ht="25.5" spans="1:14">
      <c r="A129" s="14">
        <f t="shared" si="12"/>
        <v>126</v>
      </c>
      <c r="B129" s="331" t="s">
        <v>295</v>
      </c>
      <c r="C129" s="15" t="s">
        <v>296</v>
      </c>
      <c r="D129" s="15" t="s">
        <v>32</v>
      </c>
      <c r="E129" s="15">
        <v>3</v>
      </c>
      <c r="F129" s="15" t="s">
        <v>122</v>
      </c>
      <c r="G129" s="15" t="s">
        <v>75</v>
      </c>
      <c r="H129" s="15"/>
      <c r="I129" s="15" t="s">
        <v>45</v>
      </c>
      <c r="J129" s="15">
        <v>2</v>
      </c>
      <c r="K129" s="15" t="s">
        <v>36</v>
      </c>
      <c r="L129" s="24" t="s">
        <v>46</v>
      </c>
      <c r="M129" s="15"/>
      <c r="N129" s="6" t="s">
        <v>643</v>
      </c>
    </row>
    <row r="130" ht="25.5" spans="1:14">
      <c r="A130" s="14">
        <f t="shared" si="12"/>
        <v>127</v>
      </c>
      <c r="B130" s="331" t="s">
        <v>295</v>
      </c>
      <c r="C130" s="15" t="s">
        <v>296</v>
      </c>
      <c r="D130" s="15" t="s">
        <v>32</v>
      </c>
      <c r="E130" s="15">
        <v>4</v>
      </c>
      <c r="F130" s="15" t="s">
        <v>55</v>
      </c>
      <c r="G130" s="15" t="s">
        <v>56</v>
      </c>
      <c r="H130" s="15"/>
      <c r="I130" s="15" t="s">
        <v>45</v>
      </c>
      <c r="J130" s="15">
        <v>2</v>
      </c>
      <c r="K130" s="15" t="s">
        <v>36</v>
      </c>
      <c r="L130" s="24" t="s">
        <v>46</v>
      </c>
      <c r="M130" s="15"/>
      <c r="N130" s="6" t="s">
        <v>643</v>
      </c>
    </row>
    <row r="131" ht="25.5" spans="1:14">
      <c r="A131" s="14">
        <f t="shared" si="12"/>
        <v>128</v>
      </c>
      <c r="B131" s="331" t="s">
        <v>295</v>
      </c>
      <c r="C131" s="15" t="s">
        <v>296</v>
      </c>
      <c r="D131" s="15" t="s">
        <v>32</v>
      </c>
      <c r="E131" s="15">
        <v>5</v>
      </c>
      <c r="F131" s="15" t="s">
        <v>114</v>
      </c>
      <c r="G131" s="15" t="s">
        <v>87</v>
      </c>
      <c r="H131" s="15"/>
      <c r="I131" s="15" t="s">
        <v>45</v>
      </c>
      <c r="J131" s="15">
        <v>2</v>
      </c>
      <c r="K131" s="15" t="s">
        <v>36</v>
      </c>
      <c r="L131" s="24" t="s">
        <v>46</v>
      </c>
      <c r="M131" s="15"/>
      <c r="N131" s="6" t="s">
        <v>643</v>
      </c>
    </row>
    <row r="132" ht="25.5" spans="1:14">
      <c r="A132" s="14">
        <f t="shared" si="12"/>
        <v>129</v>
      </c>
      <c r="B132" s="331" t="s">
        <v>295</v>
      </c>
      <c r="C132" s="15" t="s">
        <v>296</v>
      </c>
      <c r="D132" s="15" t="s">
        <v>32</v>
      </c>
      <c r="E132" s="15">
        <v>6</v>
      </c>
      <c r="F132" s="15" t="s">
        <v>299</v>
      </c>
      <c r="G132" s="15" t="s">
        <v>300</v>
      </c>
      <c r="H132" s="15"/>
      <c r="I132" s="15" t="s">
        <v>45</v>
      </c>
      <c r="J132" s="15">
        <v>2</v>
      </c>
      <c r="K132" s="15" t="s">
        <v>36</v>
      </c>
      <c r="L132" s="24" t="s">
        <v>46</v>
      </c>
      <c r="M132" s="15"/>
      <c r="N132" s="6" t="s">
        <v>643</v>
      </c>
    </row>
    <row r="133" ht="25.5" spans="1:14">
      <c r="A133" s="14">
        <f t="shared" si="12"/>
        <v>130</v>
      </c>
      <c r="B133" s="331" t="s">
        <v>295</v>
      </c>
      <c r="C133" s="15" t="s">
        <v>296</v>
      </c>
      <c r="D133" s="15" t="s">
        <v>32</v>
      </c>
      <c r="E133" s="15">
        <v>7</v>
      </c>
      <c r="F133" s="15" t="s">
        <v>210</v>
      </c>
      <c r="G133" s="15" t="s">
        <v>211</v>
      </c>
      <c r="H133" s="15"/>
      <c r="I133" s="15" t="s">
        <v>45</v>
      </c>
      <c r="J133" s="15">
        <v>2</v>
      </c>
      <c r="K133" s="15" t="s">
        <v>36</v>
      </c>
      <c r="L133" s="24" t="s">
        <v>46</v>
      </c>
      <c r="M133" s="15"/>
      <c r="N133" s="6" t="s">
        <v>643</v>
      </c>
    </row>
    <row r="134" spans="1:14">
      <c r="A134" s="14">
        <f t="shared" si="12"/>
        <v>131</v>
      </c>
      <c r="B134" s="331" t="s">
        <v>295</v>
      </c>
      <c r="C134" s="15" t="s">
        <v>296</v>
      </c>
      <c r="D134" s="15" t="s">
        <v>32</v>
      </c>
      <c r="E134" s="15">
        <v>8</v>
      </c>
      <c r="F134" s="15" t="s">
        <v>66</v>
      </c>
      <c r="G134" s="15" t="s">
        <v>44</v>
      </c>
      <c r="H134" s="15"/>
      <c r="I134" s="15" t="s">
        <v>67</v>
      </c>
      <c r="J134" s="15">
        <v>3</v>
      </c>
      <c r="K134" s="15" t="s">
        <v>36</v>
      </c>
      <c r="L134" s="24" t="s">
        <v>68</v>
      </c>
      <c r="M134" s="15"/>
      <c r="N134" s="6" t="s">
        <v>643</v>
      </c>
    </row>
    <row r="135" spans="1:14">
      <c r="A135" s="14">
        <f t="shared" ref="A135:A144" si="13">ROW()-3</f>
        <v>132</v>
      </c>
      <c r="B135" s="331" t="s">
        <v>295</v>
      </c>
      <c r="C135" s="15" t="s">
        <v>296</v>
      </c>
      <c r="D135" s="15" t="s">
        <v>32</v>
      </c>
      <c r="E135" s="15">
        <v>9</v>
      </c>
      <c r="F135" s="15" t="s">
        <v>302</v>
      </c>
      <c r="G135" s="15" t="s">
        <v>303</v>
      </c>
      <c r="H135" s="15"/>
      <c r="I135" s="15" t="s">
        <v>67</v>
      </c>
      <c r="J135" s="15">
        <v>3</v>
      </c>
      <c r="K135" s="15" t="s">
        <v>36</v>
      </c>
      <c r="L135" s="24" t="s">
        <v>68</v>
      </c>
      <c r="M135" s="15"/>
      <c r="N135" s="6" t="s">
        <v>643</v>
      </c>
    </row>
    <row r="136" spans="1:14">
      <c r="A136" s="14">
        <f t="shared" si="13"/>
        <v>133</v>
      </c>
      <c r="B136" s="331" t="s">
        <v>295</v>
      </c>
      <c r="C136" s="15" t="s">
        <v>296</v>
      </c>
      <c r="D136" s="15" t="s">
        <v>32</v>
      </c>
      <c r="E136" s="15">
        <v>10</v>
      </c>
      <c r="F136" s="15" t="s">
        <v>304</v>
      </c>
      <c r="G136" s="15" t="s">
        <v>305</v>
      </c>
      <c r="H136" s="15"/>
      <c r="I136" s="15" t="s">
        <v>67</v>
      </c>
      <c r="J136" s="15">
        <v>3</v>
      </c>
      <c r="K136" s="15" t="s">
        <v>36</v>
      </c>
      <c r="L136" s="24" t="s">
        <v>68</v>
      </c>
      <c r="M136" s="15"/>
      <c r="N136" s="6" t="s">
        <v>643</v>
      </c>
    </row>
    <row r="137" spans="1:14">
      <c r="A137" s="14">
        <f t="shared" si="13"/>
        <v>134</v>
      </c>
      <c r="B137" s="331" t="s">
        <v>295</v>
      </c>
      <c r="C137" s="15" t="s">
        <v>296</v>
      </c>
      <c r="D137" s="15" t="s">
        <v>32</v>
      </c>
      <c r="E137" s="15">
        <v>11</v>
      </c>
      <c r="F137" s="15" t="s">
        <v>73</v>
      </c>
      <c r="G137" s="15" t="s">
        <v>34</v>
      </c>
      <c r="H137" s="15"/>
      <c r="I137" s="15" t="s">
        <v>67</v>
      </c>
      <c r="J137" s="15">
        <v>3</v>
      </c>
      <c r="K137" s="15" t="s">
        <v>36</v>
      </c>
      <c r="L137" s="24" t="s">
        <v>68</v>
      </c>
      <c r="M137" s="15"/>
      <c r="N137" s="6" t="s">
        <v>643</v>
      </c>
    </row>
    <row r="138" spans="1:14">
      <c r="A138" s="14">
        <f t="shared" si="13"/>
        <v>135</v>
      </c>
      <c r="B138" s="331" t="s">
        <v>295</v>
      </c>
      <c r="C138" s="15" t="s">
        <v>296</v>
      </c>
      <c r="D138" s="15" t="s">
        <v>32</v>
      </c>
      <c r="E138" s="15">
        <v>12</v>
      </c>
      <c r="F138" s="15" t="s">
        <v>243</v>
      </c>
      <c r="G138" s="15" t="s">
        <v>244</v>
      </c>
      <c r="H138" s="15"/>
      <c r="I138" s="15" t="s">
        <v>67</v>
      </c>
      <c r="J138" s="15">
        <v>3</v>
      </c>
      <c r="K138" s="15" t="s">
        <v>36</v>
      </c>
      <c r="L138" s="24" t="s">
        <v>68</v>
      </c>
      <c r="M138" s="15"/>
      <c r="N138" s="6" t="s">
        <v>643</v>
      </c>
    </row>
    <row r="139" spans="1:14">
      <c r="A139" s="14">
        <f t="shared" si="13"/>
        <v>136</v>
      </c>
      <c r="B139" s="331" t="s">
        <v>295</v>
      </c>
      <c r="C139" s="15" t="s">
        <v>296</v>
      </c>
      <c r="D139" s="15" t="s">
        <v>32</v>
      </c>
      <c r="E139" s="15">
        <v>13</v>
      </c>
      <c r="F139" s="15" t="s">
        <v>74</v>
      </c>
      <c r="G139" s="15" t="s">
        <v>75</v>
      </c>
      <c r="H139" s="15"/>
      <c r="I139" s="15" t="s">
        <v>67</v>
      </c>
      <c r="J139" s="15">
        <v>3</v>
      </c>
      <c r="K139" s="15" t="s">
        <v>36</v>
      </c>
      <c r="L139" s="24" t="s">
        <v>68</v>
      </c>
      <c r="M139" s="15"/>
      <c r="N139" s="6" t="s">
        <v>643</v>
      </c>
    </row>
    <row r="140" spans="1:14">
      <c r="A140" s="14">
        <f t="shared" si="13"/>
        <v>137</v>
      </c>
      <c r="B140" s="331" t="s">
        <v>295</v>
      </c>
      <c r="C140" s="15" t="s">
        <v>296</v>
      </c>
      <c r="D140" s="15" t="s">
        <v>32</v>
      </c>
      <c r="E140" s="15">
        <v>14</v>
      </c>
      <c r="F140" s="15" t="s">
        <v>78</v>
      </c>
      <c r="G140" s="15" t="s">
        <v>51</v>
      </c>
      <c r="H140" s="15"/>
      <c r="I140" s="15" t="s">
        <v>67</v>
      </c>
      <c r="J140" s="15">
        <v>3</v>
      </c>
      <c r="K140" s="15" t="s">
        <v>36</v>
      </c>
      <c r="L140" s="24" t="s">
        <v>68</v>
      </c>
      <c r="M140" s="15"/>
      <c r="N140" s="6" t="s">
        <v>643</v>
      </c>
    </row>
    <row r="141" spans="1:14">
      <c r="A141" s="14">
        <f t="shared" si="13"/>
        <v>138</v>
      </c>
      <c r="B141" s="331" t="s">
        <v>295</v>
      </c>
      <c r="C141" s="15" t="s">
        <v>296</v>
      </c>
      <c r="D141" s="15" t="s">
        <v>32</v>
      </c>
      <c r="E141" s="15">
        <v>15</v>
      </c>
      <c r="F141" s="15" t="s">
        <v>146</v>
      </c>
      <c r="G141" s="15" t="s">
        <v>147</v>
      </c>
      <c r="H141" s="15"/>
      <c r="I141" s="15" t="s">
        <v>67</v>
      </c>
      <c r="J141" s="15">
        <v>3</v>
      </c>
      <c r="K141" s="15" t="s">
        <v>36</v>
      </c>
      <c r="L141" s="24" t="s">
        <v>68</v>
      </c>
      <c r="M141" s="15"/>
      <c r="N141" s="6" t="s">
        <v>643</v>
      </c>
    </row>
    <row r="142" spans="1:14">
      <c r="A142" s="14">
        <f t="shared" si="13"/>
        <v>139</v>
      </c>
      <c r="B142" s="331" t="s">
        <v>295</v>
      </c>
      <c r="C142" s="15" t="s">
        <v>296</v>
      </c>
      <c r="D142" s="15" t="s">
        <v>32</v>
      </c>
      <c r="E142" s="15">
        <v>16</v>
      </c>
      <c r="F142" s="15" t="s">
        <v>81</v>
      </c>
      <c r="G142" s="15" t="s">
        <v>56</v>
      </c>
      <c r="H142" s="15"/>
      <c r="I142" s="15" t="s">
        <v>67</v>
      </c>
      <c r="J142" s="15">
        <v>3</v>
      </c>
      <c r="K142" s="15" t="s">
        <v>36</v>
      </c>
      <c r="L142" s="24" t="s">
        <v>68</v>
      </c>
      <c r="M142" s="15"/>
      <c r="N142" s="6" t="s">
        <v>643</v>
      </c>
    </row>
    <row r="143" spans="1:14">
      <c r="A143" s="14">
        <f t="shared" si="13"/>
        <v>140</v>
      </c>
      <c r="B143" s="331" t="s">
        <v>295</v>
      </c>
      <c r="C143" s="15" t="s">
        <v>296</v>
      </c>
      <c r="D143" s="15" t="s">
        <v>32</v>
      </c>
      <c r="E143" s="15">
        <v>17</v>
      </c>
      <c r="F143" s="15" t="s">
        <v>182</v>
      </c>
      <c r="G143" s="15" t="s">
        <v>183</v>
      </c>
      <c r="H143" s="15"/>
      <c r="I143" s="15" t="s">
        <v>67</v>
      </c>
      <c r="J143" s="15">
        <v>3</v>
      </c>
      <c r="K143" s="15" t="s">
        <v>36</v>
      </c>
      <c r="L143" s="24" t="s">
        <v>68</v>
      </c>
      <c r="M143" s="15"/>
      <c r="N143" s="6" t="s">
        <v>643</v>
      </c>
    </row>
    <row r="144" spans="1:14">
      <c r="A144" s="14">
        <f t="shared" si="13"/>
        <v>141</v>
      </c>
      <c r="B144" s="331" t="s">
        <v>295</v>
      </c>
      <c r="C144" s="15" t="s">
        <v>296</v>
      </c>
      <c r="D144" s="15" t="s">
        <v>32</v>
      </c>
      <c r="E144" s="15">
        <v>18</v>
      </c>
      <c r="F144" s="15" t="s">
        <v>82</v>
      </c>
      <c r="G144" s="15" t="s">
        <v>83</v>
      </c>
      <c r="H144" s="15"/>
      <c r="I144" s="15" t="s">
        <v>67</v>
      </c>
      <c r="J144" s="15">
        <v>3</v>
      </c>
      <c r="K144" s="15" t="s">
        <v>36</v>
      </c>
      <c r="L144" s="24" t="s">
        <v>68</v>
      </c>
      <c r="M144" s="15"/>
      <c r="N144" s="6" t="s">
        <v>643</v>
      </c>
    </row>
    <row r="145" spans="1:14">
      <c r="A145" s="14">
        <f t="shared" ref="A145:A154" si="14">ROW()-3</f>
        <v>142</v>
      </c>
      <c r="B145" s="331" t="s">
        <v>295</v>
      </c>
      <c r="C145" s="15" t="s">
        <v>296</v>
      </c>
      <c r="D145" s="15" t="s">
        <v>32</v>
      </c>
      <c r="E145" s="15">
        <v>19</v>
      </c>
      <c r="F145" s="15" t="s">
        <v>84</v>
      </c>
      <c r="G145" s="15" t="s">
        <v>85</v>
      </c>
      <c r="H145" s="15"/>
      <c r="I145" s="15" t="s">
        <v>67</v>
      </c>
      <c r="J145" s="15">
        <v>3</v>
      </c>
      <c r="K145" s="15" t="s">
        <v>36</v>
      </c>
      <c r="L145" s="24" t="s">
        <v>68</v>
      </c>
      <c r="M145" s="15"/>
      <c r="N145" s="6" t="s">
        <v>643</v>
      </c>
    </row>
    <row r="146" spans="1:14">
      <c r="A146" s="14">
        <f t="shared" si="14"/>
        <v>143</v>
      </c>
      <c r="B146" s="331" t="s">
        <v>295</v>
      </c>
      <c r="C146" s="15" t="s">
        <v>296</v>
      </c>
      <c r="D146" s="15" t="s">
        <v>32</v>
      </c>
      <c r="E146" s="15">
        <v>20</v>
      </c>
      <c r="F146" s="15" t="s">
        <v>86</v>
      </c>
      <c r="G146" s="15" t="s">
        <v>87</v>
      </c>
      <c r="H146" s="15"/>
      <c r="I146" s="15" t="s">
        <v>67</v>
      </c>
      <c r="J146" s="15">
        <v>3</v>
      </c>
      <c r="K146" s="15" t="s">
        <v>36</v>
      </c>
      <c r="L146" s="24" t="s">
        <v>68</v>
      </c>
      <c r="M146" s="15"/>
      <c r="N146" s="6" t="s">
        <v>643</v>
      </c>
    </row>
    <row r="147" spans="1:14">
      <c r="A147" s="14">
        <f t="shared" si="14"/>
        <v>144</v>
      </c>
      <c r="B147" s="331" t="s">
        <v>295</v>
      </c>
      <c r="C147" s="15" t="s">
        <v>296</v>
      </c>
      <c r="D147" s="15" t="s">
        <v>32</v>
      </c>
      <c r="E147" s="15">
        <v>21</v>
      </c>
      <c r="F147" s="15" t="s">
        <v>306</v>
      </c>
      <c r="G147" s="15" t="s">
        <v>300</v>
      </c>
      <c r="H147" s="15"/>
      <c r="I147" s="15" t="s">
        <v>67</v>
      </c>
      <c r="J147" s="15">
        <v>3</v>
      </c>
      <c r="K147" s="15" t="s">
        <v>36</v>
      </c>
      <c r="L147" s="24" t="s">
        <v>68</v>
      </c>
      <c r="M147" s="15"/>
      <c r="N147" s="6" t="s">
        <v>643</v>
      </c>
    </row>
    <row r="148" spans="1:14">
      <c r="A148" s="14">
        <f t="shared" si="14"/>
        <v>145</v>
      </c>
      <c r="B148" s="331" t="s">
        <v>295</v>
      </c>
      <c r="C148" s="15" t="s">
        <v>296</v>
      </c>
      <c r="D148" s="15" t="s">
        <v>32</v>
      </c>
      <c r="E148" s="15">
        <v>22</v>
      </c>
      <c r="F148" s="15" t="s">
        <v>88</v>
      </c>
      <c r="G148" s="15" t="s">
        <v>89</v>
      </c>
      <c r="H148" s="15"/>
      <c r="I148" s="15" t="s">
        <v>67</v>
      </c>
      <c r="J148" s="15">
        <v>3</v>
      </c>
      <c r="K148" s="15" t="s">
        <v>36</v>
      </c>
      <c r="L148" s="24" t="s">
        <v>68</v>
      </c>
      <c r="M148" s="15"/>
      <c r="N148" s="6" t="s">
        <v>643</v>
      </c>
    </row>
    <row r="149" spans="1:14">
      <c r="A149" s="14">
        <f t="shared" si="14"/>
        <v>146</v>
      </c>
      <c r="B149" s="331" t="s">
        <v>295</v>
      </c>
      <c r="C149" s="15" t="s">
        <v>296</v>
      </c>
      <c r="D149" s="15" t="s">
        <v>32</v>
      </c>
      <c r="E149" s="15">
        <v>23</v>
      </c>
      <c r="F149" s="15" t="s">
        <v>127</v>
      </c>
      <c r="G149" s="15" t="s">
        <v>128</v>
      </c>
      <c r="H149" s="15"/>
      <c r="I149" s="15" t="s">
        <v>67</v>
      </c>
      <c r="J149" s="15">
        <v>3</v>
      </c>
      <c r="K149" s="15" t="s">
        <v>36</v>
      </c>
      <c r="L149" s="24" t="s">
        <v>68</v>
      </c>
      <c r="M149" s="15"/>
      <c r="N149" s="6" t="s">
        <v>643</v>
      </c>
    </row>
    <row r="150" spans="1:14">
      <c r="A150" s="14">
        <f t="shared" si="14"/>
        <v>147</v>
      </c>
      <c r="B150" s="331" t="s">
        <v>295</v>
      </c>
      <c r="C150" s="15" t="s">
        <v>296</v>
      </c>
      <c r="D150" s="15" t="s">
        <v>32</v>
      </c>
      <c r="E150" s="15">
        <v>24</v>
      </c>
      <c r="F150" s="15" t="s">
        <v>92</v>
      </c>
      <c r="G150" s="15" t="s">
        <v>93</v>
      </c>
      <c r="H150" s="15"/>
      <c r="I150" s="15" t="s">
        <v>67</v>
      </c>
      <c r="J150" s="15">
        <v>3</v>
      </c>
      <c r="K150" s="15" t="s">
        <v>36</v>
      </c>
      <c r="L150" s="24" t="s">
        <v>68</v>
      </c>
      <c r="M150" s="15"/>
      <c r="N150" s="6" t="s">
        <v>643</v>
      </c>
    </row>
    <row r="151" spans="1:14">
      <c r="A151" s="14">
        <f t="shared" si="14"/>
        <v>148</v>
      </c>
      <c r="B151" s="331" t="s">
        <v>295</v>
      </c>
      <c r="C151" s="15" t="s">
        <v>296</v>
      </c>
      <c r="D151" s="15" t="s">
        <v>32</v>
      </c>
      <c r="E151" s="15">
        <v>25</v>
      </c>
      <c r="F151" s="15" t="s">
        <v>161</v>
      </c>
      <c r="G151" s="15" t="s">
        <v>162</v>
      </c>
      <c r="H151" s="17" t="s">
        <v>222</v>
      </c>
      <c r="I151" s="15" t="s">
        <v>67</v>
      </c>
      <c r="J151" s="15">
        <v>3</v>
      </c>
      <c r="K151" s="15" t="s">
        <v>36</v>
      </c>
      <c r="L151" s="24" t="s">
        <v>68</v>
      </c>
      <c r="M151" s="15"/>
      <c r="N151" s="6" t="s">
        <v>643</v>
      </c>
    </row>
    <row r="152" spans="1:14">
      <c r="A152" s="14">
        <f t="shared" si="14"/>
        <v>149</v>
      </c>
      <c r="B152" s="331" t="s">
        <v>295</v>
      </c>
      <c r="C152" s="15" t="s">
        <v>296</v>
      </c>
      <c r="D152" s="15" t="s">
        <v>32</v>
      </c>
      <c r="E152" s="15">
        <v>26</v>
      </c>
      <c r="F152" s="15" t="s">
        <v>96</v>
      </c>
      <c r="G152" s="15" t="s">
        <v>60</v>
      </c>
      <c r="H152" s="15"/>
      <c r="I152" s="15" t="s">
        <v>67</v>
      </c>
      <c r="J152" s="15">
        <v>3</v>
      </c>
      <c r="K152" s="15" t="s">
        <v>36</v>
      </c>
      <c r="L152" s="24" t="s">
        <v>68</v>
      </c>
      <c r="M152" s="15"/>
      <c r="N152" s="6" t="s">
        <v>643</v>
      </c>
    </row>
    <row r="153" spans="1:14">
      <c r="A153" s="14">
        <f t="shared" si="14"/>
        <v>150</v>
      </c>
      <c r="B153" s="331" t="s">
        <v>295</v>
      </c>
      <c r="C153" s="15" t="s">
        <v>296</v>
      </c>
      <c r="D153" s="15" t="s">
        <v>32</v>
      </c>
      <c r="E153" s="15">
        <v>27</v>
      </c>
      <c r="F153" s="15" t="s">
        <v>215</v>
      </c>
      <c r="G153" s="15" t="s">
        <v>211</v>
      </c>
      <c r="H153" s="15"/>
      <c r="I153" s="15" t="s">
        <v>67</v>
      </c>
      <c r="J153" s="15">
        <v>3</v>
      </c>
      <c r="K153" s="15" t="s">
        <v>36</v>
      </c>
      <c r="L153" s="24" t="s">
        <v>68</v>
      </c>
      <c r="M153" s="15"/>
      <c r="N153" s="6" t="s">
        <v>643</v>
      </c>
    </row>
    <row r="154" spans="1:14">
      <c r="A154" s="14">
        <f t="shared" si="14"/>
        <v>151</v>
      </c>
      <c r="B154" s="331" t="s">
        <v>295</v>
      </c>
      <c r="C154" s="15" t="s">
        <v>296</v>
      </c>
      <c r="D154" s="15" t="s">
        <v>32</v>
      </c>
      <c r="E154" s="15">
        <v>28</v>
      </c>
      <c r="F154" s="15" t="s">
        <v>249</v>
      </c>
      <c r="G154" s="15" t="s">
        <v>250</v>
      </c>
      <c r="H154" s="15"/>
      <c r="I154" s="15" t="s">
        <v>67</v>
      </c>
      <c r="J154" s="15">
        <v>3</v>
      </c>
      <c r="K154" s="15" t="s">
        <v>36</v>
      </c>
      <c r="L154" s="24" t="s">
        <v>68</v>
      </c>
      <c r="M154" s="15"/>
      <c r="N154" s="6" t="s">
        <v>643</v>
      </c>
    </row>
    <row r="155" spans="1:14">
      <c r="A155" s="14">
        <f t="shared" ref="A155:A164" si="15">ROW()-3</f>
        <v>152</v>
      </c>
      <c r="B155" s="331" t="s">
        <v>295</v>
      </c>
      <c r="C155" s="15" t="s">
        <v>296</v>
      </c>
      <c r="D155" s="15" t="s">
        <v>32</v>
      </c>
      <c r="E155" s="15">
        <v>29</v>
      </c>
      <c r="F155" s="15" t="s">
        <v>133</v>
      </c>
      <c r="G155" s="15" t="s">
        <v>134</v>
      </c>
      <c r="H155" s="15"/>
      <c r="I155" s="15" t="s">
        <v>67</v>
      </c>
      <c r="J155" s="15">
        <v>3</v>
      </c>
      <c r="K155" s="15" t="s">
        <v>36</v>
      </c>
      <c r="L155" s="24" t="s">
        <v>68</v>
      </c>
      <c r="M155" s="15"/>
      <c r="N155" s="6" t="s">
        <v>643</v>
      </c>
    </row>
    <row r="156" spans="1:14">
      <c r="A156" s="14">
        <f t="shared" si="15"/>
        <v>153</v>
      </c>
      <c r="B156" s="331" t="s">
        <v>295</v>
      </c>
      <c r="C156" s="15" t="s">
        <v>296</v>
      </c>
      <c r="D156" s="15" t="s">
        <v>32</v>
      </c>
      <c r="E156" s="15">
        <v>30</v>
      </c>
      <c r="F156" s="15" t="s">
        <v>105</v>
      </c>
      <c r="G156" s="15" t="s">
        <v>64</v>
      </c>
      <c r="H156" s="17" t="s">
        <v>106</v>
      </c>
      <c r="I156" s="15" t="s">
        <v>67</v>
      </c>
      <c r="J156" s="15">
        <v>3</v>
      </c>
      <c r="K156" s="15" t="s">
        <v>36</v>
      </c>
      <c r="L156" s="24" t="s">
        <v>68</v>
      </c>
      <c r="M156" s="15"/>
      <c r="N156" s="6" t="s">
        <v>643</v>
      </c>
    </row>
    <row r="157" spans="1:14">
      <c r="A157" s="14">
        <f t="shared" si="15"/>
        <v>154</v>
      </c>
      <c r="B157" s="331" t="s">
        <v>307</v>
      </c>
      <c r="C157" s="15" t="s">
        <v>308</v>
      </c>
      <c r="D157" s="19" t="s">
        <v>32</v>
      </c>
      <c r="E157" s="19">
        <v>1</v>
      </c>
      <c r="F157" s="14" t="s">
        <v>74</v>
      </c>
      <c r="G157" s="19" t="s">
        <v>75</v>
      </c>
      <c r="H157" s="35"/>
      <c r="I157" s="19" t="s">
        <v>67</v>
      </c>
      <c r="J157" s="19">
        <v>3</v>
      </c>
      <c r="K157" s="19">
        <v>6880</v>
      </c>
      <c r="L157" s="24" t="s">
        <v>68</v>
      </c>
      <c r="M157" s="15"/>
      <c r="N157" s="6" t="s">
        <v>643</v>
      </c>
    </row>
    <row r="158" spans="1:14">
      <c r="A158" s="14">
        <f t="shared" si="15"/>
        <v>155</v>
      </c>
      <c r="B158" s="331" t="s">
        <v>307</v>
      </c>
      <c r="C158" s="15" t="s">
        <v>308</v>
      </c>
      <c r="D158" s="19" t="s">
        <v>32</v>
      </c>
      <c r="E158" s="19">
        <v>2</v>
      </c>
      <c r="F158" s="30" t="s">
        <v>161</v>
      </c>
      <c r="G158" s="19" t="s">
        <v>162</v>
      </c>
      <c r="H158" s="17" t="s">
        <v>222</v>
      </c>
      <c r="I158" s="19" t="s">
        <v>67</v>
      </c>
      <c r="J158" s="19">
        <v>3</v>
      </c>
      <c r="K158" s="19">
        <v>6880</v>
      </c>
      <c r="L158" s="24" t="s">
        <v>68</v>
      </c>
      <c r="M158" s="15"/>
      <c r="N158" s="6" t="s">
        <v>643</v>
      </c>
    </row>
    <row r="159" spans="1:14">
      <c r="A159" s="14">
        <f t="shared" si="15"/>
        <v>156</v>
      </c>
      <c r="B159" s="331" t="s">
        <v>307</v>
      </c>
      <c r="C159" s="15" t="s">
        <v>308</v>
      </c>
      <c r="D159" s="19" t="s">
        <v>32</v>
      </c>
      <c r="E159" s="19">
        <v>3</v>
      </c>
      <c r="F159" s="30" t="s">
        <v>223</v>
      </c>
      <c r="G159" s="19" t="s">
        <v>224</v>
      </c>
      <c r="H159" s="36"/>
      <c r="I159" s="19" t="s">
        <v>67</v>
      </c>
      <c r="J159" s="19">
        <v>3</v>
      </c>
      <c r="K159" s="19">
        <v>6880</v>
      </c>
      <c r="L159" s="24" t="s">
        <v>68</v>
      </c>
      <c r="M159" s="15"/>
      <c r="N159" s="6" t="s">
        <v>643</v>
      </c>
    </row>
    <row r="160" spans="1:14">
      <c r="A160" s="14">
        <f t="shared" si="15"/>
        <v>157</v>
      </c>
      <c r="B160" s="331" t="s">
        <v>307</v>
      </c>
      <c r="C160" s="15" t="s">
        <v>308</v>
      </c>
      <c r="D160" s="19" t="s">
        <v>32</v>
      </c>
      <c r="E160" s="19">
        <v>4</v>
      </c>
      <c r="F160" s="30" t="s">
        <v>225</v>
      </c>
      <c r="G160" s="33" t="s">
        <v>226</v>
      </c>
      <c r="H160" s="37"/>
      <c r="I160" s="19" t="s">
        <v>67</v>
      </c>
      <c r="J160" s="19">
        <v>3</v>
      </c>
      <c r="K160" s="19">
        <v>6880</v>
      </c>
      <c r="L160" s="24" t="s">
        <v>68</v>
      </c>
      <c r="M160" s="15"/>
      <c r="N160" s="6" t="s">
        <v>643</v>
      </c>
    </row>
    <row r="161" spans="1:14">
      <c r="A161" s="14">
        <f t="shared" si="15"/>
        <v>158</v>
      </c>
      <c r="B161" s="331" t="s">
        <v>307</v>
      </c>
      <c r="C161" s="15" t="s">
        <v>308</v>
      </c>
      <c r="D161" s="19" t="s">
        <v>32</v>
      </c>
      <c r="E161" s="19">
        <v>5</v>
      </c>
      <c r="F161" s="30" t="s">
        <v>186</v>
      </c>
      <c r="G161" s="19" t="s">
        <v>187</v>
      </c>
      <c r="H161" s="36"/>
      <c r="I161" s="19" t="s">
        <v>67</v>
      </c>
      <c r="J161" s="19">
        <v>3</v>
      </c>
      <c r="K161" s="19">
        <v>6880</v>
      </c>
      <c r="L161" s="24" t="s">
        <v>68</v>
      </c>
      <c r="M161" s="15"/>
      <c r="N161" s="6" t="s">
        <v>643</v>
      </c>
    </row>
    <row r="162" spans="1:14">
      <c r="A162" s="14">
        <f t="shared" si="15"/>
        <v>159</v>
      </c>
      <c r="B162" s="331" t="s">
        <v>307</v>
      </c>
      <c r="C162" s="15" t="s">
        <v>308</v>
      </c>
      <c r="D162" s="19" t="s">
        <v>32</v>
      </c>
      <c r="E162" s="19">
        <v>6</v>
      </c>
      <c r="F162" s="30" t="s">
        <v>218</v>
      </c>
      <c r="G162" s="19" t="s">
        <v>219</v>
      </c>
      <c r="H162" s="36"/>
      <c r="I162" s="19" t="s">
        <v>67</v>
      </c>
      <c r="J162" s="19">
        <v>3</v>
      </c>
      <c r="K162" s="19">
        <v>6880</v>
      </c>
      <c r="L162" s="24" t="s">
        <v>68</v>
      </c>
      <c r="M162" s="15"/>
      <c r="N162" s="6" t="s">
        <v>643</v>
      </c>
    </row>
    <row r="163" spans="1:14">
      <c r="A163" s="14">
        <f t="shared" si="15"/>
        <v>160</v>
      </c>
      <c r="B163" s="331" t="s">
        <v>307</v>
      </c>
      <c r="C163" s="15" t="s">
        <v>308</v>
      </c>
      <c r="D163" s="19" t="s">
        <v>32</v>
      </c>
      <c r="E163" s="19">
        <v>7</v>
      </c>
      <c r="F163" s="30" t="s">
        <v>280</v>
      </c>
      <c r="G163" s="19" t="s">
        <v>281</v>
      </c>
      <c r="H163" s="36"/>
      <c r="I163" s="19" t="s">
        <v>67</v>
      </c>
      <c r="J163" s="19">
        <v>3</v>
      </c>
      <c r="K163" s="19">
        <v>6880</v>
      </c>
      <c r="L163" s="24" t="s">
        <v>68</v>
      </c>
      <c r="M163" s="15"/>
      <c r="N163" s="6" t="s">
        <v>643</v>
      </c>
    </row>
    <row r="164" spans="1:14">
      <c r="A164" s="14">
        <f t="shared" si="15"/>
        <v>161</v>
      </c>
      <c r="B164" s="331" t="s">
        <v>307</v>
      </c>
      <c r="C164" s="15" t="s">
        <v>308</v>
      </c>
      <c r="D164" s="19" t="s">
        <v>32</v>
      </c>
      <c r="E164" s="19">
        <v>8</v>
      </c>
      <c r="F164" s="30" t="s">
        <v>220</v>
      </c>
      <c r="G164" s="19" t="s">
        <v>221</v>
      </c>
      <c r="H164" s="36"/>
      <c r="I164" s="19" t="s">
        <v>67</v>
      </c>
      <c r="J164" s="19">
        <v>3</v>
      </c>
      <c r="K164" s="19">
        <v>6880</v>
      </c>
      <c r="L164" s="24" t="s">
        <v>68</v>
      </c>
      <c r="M164" s="15"/>
      <c r="N164" s="6" t="s">
        <v>643</v>
      </c>
    </row>
    <row r="165" ht="25.5" spans="1:14">
      <c r="A165" s="14">
        <f t="shared" ref="A165:A174" si="16">ROW()-3</f>
        <v>162</v>
      </c>
      <c r="B165" s="331" t="s">
        <v>307</v>
      </c>
      <c r="C165" s="15" t="s">
        <v>308</v>
      </c>
      <c r="D165" s="19" t="s">
        <v>32</v>
      </c>
      <c r="E165" s="19">
        <v>9</v>
      </c>
      <c r="F165" s="30" t="s">
        <v>310</v>
      </c>
      <c r="G165" s="19" t="s">
        <v>162</v>
      </c>
      <c r="H165" s="17" t="s">
        <v>222</v>
      </c>
      <c r="I165" s="19" t="s">
        <v>45</v>
      </c>
      <c r="J165" s="19">
        <v>2</v>
      </c>
      <c r="K165" s="19">
        <v>2880</v>
      </c>
      <c r="L165" s="24" t="s">
        <v>46</v>
      </c>
      <c r="M165" s="15"/>
      <c r="N165" s="6" t="s">
        <v>643</v>
      </c>
    </row>
    <row r="166" ht="25.5" spans="1:14">
      <c r="A166" s="14">
        <f t="shared" si="16"/>
        <v>163</v>
      </c>
      <c r="B166" s="331" t="s">
        <v>307</v>
      </c>
      <c r="C166" s="15" t="s">
        <v>308</v>
      </c>
      <c r="D166" s="19" t="s">
        <v>32</v>
      </c>
      <c r="E166" s="19">
        <v>10</v>
      </c>
      <c r="F166" s="30" t="s">
        <v>311</v>
      </c>
      <c r="G166" s="19" t="s">
        <v>224</v>
      </c>
      <c r="H166" s="36"/>
      <c r="I166" s="19" t="s">
        <v>45</v>
      </c>
      <c r="J166" s="19">
        <v>2</v>
      </c>
      <c r="K166" s="19">
        <v>2880</v>
      </c>
      <c r="L166" s="24" t="s">
        <v>46</v>
      </c>
      <c r="M166" s="15"/>
      <c r="N166" s="6" t="s">
        <v>643</v>
      </c>
    </row>
    <row r="167" ht="25.5" spans="1:14">
      <c r="A167" s="14">
        <f t="shared" si="16"/>
        <v>164</v>
      </c>
      <c r="B167" s="331" t="s">
        <v>307</v>
      </c>
      <c r="C167" s="15" t="s">
        <v>308</v>
      </c>
      <c r="D167" s="19" t="s">
        <v>32</v>
      </c>
      <c r="E167" s="19">
        <v>11</v>
      </c>
      <c r="F167" s="30" t="s">
        <v>312</v>
      </c>
      <c r="G167" s="33" t="s">
        <v>226</v>
      </c>
      <c r="H167" s="36"/>
      <c r="I167" s="19" t="s">
        <v>45</v>
      </c>
      <c r="J167" s="19">
        <v>2</v>
      </c>
      <c r="K167" s="19">
        <v>2880</v>
      </c>
      <c r="L167" s="24" t="s">
        <v>46</v>
      </c>
      <c r="M167" s="15"/>
      <c r="N167" s="6" t="s">
        <v>643</v>
      </c>
    </row>
    <row r="168" ht="25.5" spans="1:14">
      <c r="A168" s="14">
        <f t="shared" si="16"/>
        <v>165</v>
      </c>
      <c r="B168" s="331" t="s">
        <v>307</v>
      </c>
      <c r="C168" s="15" t="s">
        <v>308</v>
      </c>
      <c r="D168" s="19" t="s">
        <v>32</v>
      </c>
      <c r="E168" s="19">
        <v>12</v>
      </c>
      <c r="F168" s="30" t="s">
        <v>313</v>
      </c>
      <c r="G168" s="19" t="s">
        <v>281</v>
      </c>
      <c r="H168" s="36"/>
      <c r="I168" s="19" t="s">
        <v>45</v>
      </c>
      <c r="J168" s="19">
        <v>2</v>
      </c>
      <c r="K168" s="19">
        <v>2880</v>
      </c>
      <c r="L168" s="24" t="s">
        <v>46</v>
      </c>
      <c r="M168" s="15"/>
      <c r="N168" s="6" t="s">
        <v>643</v>
      </c>
    </row>
    <row r="169" spans="1:14">
      <c r="A169" s="14">
        <f t="shared" si="16"/>
        <v>166</v>
      </c>
      <c r="B169" s="331" t="s">
        <v>314</v>
      </c>
      <c r="C169" s="15" t="s">
        <v>315</v>
      </c>
      <c r="D169" s="19" t="s">
        <v>32</v>
      </c>
      <c r="E169" s="15">
        <v>1</v>
      </c>
      <c r="F169" s="19" t="s">
        <v>74</v>
      </c>
      <c r="G169" s="19" t="s">
        <v>75</v>
      </c>
      <c r="H169" s="15"/>
      <c r="I169" s="19" t="s">
        <v>67</v>
      </c>
      <c r="J169" s="19">
        <v>3</v>
      </c>
      <c r="K169" s="19">
        <v>8820</v>
      </c>
      <c r="L169" s="24" t="s">
        <v>68</v>
      </c>
      <c r="M169" s="15"/>
      <c r="N169" s="6" t="s">
        <v>643</v>
      </c>
    </row>
    <row r="170" spans="1:14">
      <c r="A170" s="14">
        <f t="shared" si="16"/>
        <v>167</v>
      </c>
      <c r="B170" s="331" t="s">
        <v>314</v>
      </c>
      <c r="C170" s="15" t="s">
        <v>315</v>
      </c>
      <c r="D170" s="19" t="s">
        <v>32</v>
      </c>
      <c r="E170" s="15">
        <v>2</v>
      </c>
      <c r="F170" s="19" t="s">
        <v>146</v>
      </c>
      <c r="G170" s="19" t="s">
        <v>147</v>
      </c>
      <c r="H170" s="15"/>
      <c r="I170" s="19" t="s">
        <v>67</v>
      </c>
      <c r="J170" s="19">
        <v>3</v>
      </c>
      <c r="K170" s="19">
        <v>8820</v>
      </c>
      <c r="L170" s="24" t="s">
        <v>68</v>
      </c>
      <c r="M170" s="15"/>
      <c r="N170" s="6" t="s">
        <v>643</v>
      </c>
    </row>
    <row r="171" spans="1:14">
      <c r="A171" s="14">
        <f t="shared" si="16"/>
        <v>168</v>
      </c>
      <c r="B171" s="331" t="s">
        <v>314</v>
      </c>
      <c r="C171" s="15" t="s">
        <v>315</v>
      </c>
      <c r="D171" s="19" t="s">
        <v>32</v>
      </c>
      <c r="E171" s="15">
        <v>3</v>
      </c>
      <c r="F171" s="19" t="s">
        <v>81</v>
      </c>
      <c r="G171" s="19" t="s">
        <v>56</v>
      </c>
      <c r="H171" s="15"/>
      <c r="I171" s="19" t="s">
        <v>67</v>
      </c>
      <c r="J171" s="19">
        <v>3</v>
      </c>
      <c r="K171" s="19">
        <v>8820</v>
      </c>
      <c r="L171" s="24" t="s">
        <v>68</v>
      </c>
      <c r="M171" s="15"/>
      <c r="N171" s="6" t="s">
        <v>643</v>
      </c>
    </row>
    <row r="172" spans="1:14">
      <c r="A172" s="14">
        <f t="shared" si="16"/>
        <v>169</v>
      </c>
      <c r="B172" s="331" t="s">
        <v>314</v>
      </c>
      <c r="C172" s="15" t="s">
        <v>315</v>
      </c>
      <c r="D172" s="19" t="s">
        <v>32</v>
      </c>
      <c r="E172" s="15">
        <v>4</v>
      </c>
      <c r="F172" s="19" t="s">
        <v>86</v>
      </c>
      <c r="G172" s="19" t="s">
        <v>87</v>
      </c>
      <c r="H172" s="15"/>
      <c r="I172" s="19" t="s">
        <v>67</v>
      </c>
      <c r="J172" s="19">
        <v>3</v>
      </c>
      <c r="K172" s="19">
        <v>11820</v>
      </c>
      <c r="L172" s="24" t="s">
        <v>68</v>
      </c>
      <c r="M172" s="15"/>
      <c r="N172" s="6" t="s">
        <v>643</v>
      </c>
    </row>
    <row r="173" spans="1:14">
      <c r="A173" s="14">
        <f t="shared" si="16"/>
        <v>170</v>
      </c>
      <c r="B173" s="331" t="s">
        <v>314</v>
      </c>
      <c r="C173" s="15" t="s">
        <v>315</v>
      </c>
      <c r="D173" s="19" t="s">
        <v>32</v>
      </c>
      <c r="E173" s="15">
        <v>5</v>
      </c>
      <c r="F173" s="19" t="s">
        <v>88</v>
      </c>
      <c r="G173" s="19" t="s">
        <v>89</v>
      </c>
      <c r="H173" s="15"/>
      <c r="I173" s="19" t="s">
        <v>67</v>
      </c>
      <c r="J173" s="19">
        <v>3</v>
      </c>
      <c r="K173" s="19">
        <v>11820</v>
      </c>
      <c r="L173" s="24" t="s">
        <v>68</v>
      </c>
      <c r="M173" s="15"/>
      <c r="N173" s="6" t="s">
        <v>643</v>
      </c>
    </row>
    <row r="174" spans="1:14">
      <c r="A174" s="14">
        <f t="shared" si="16"/>
        <v>171</v>
      </c>
      <c r="B174" s="331" t="s">
        <v>314</v>
      </c>
      <c r="C174" s="15" t="s">
        <v>315</v>
      </c>
      <c r="D174" s="19" t="s">
        <v>32</v>
      </c>
      <c r="E174" s="15">
        <v>6</v>
      </c>
      <c r="F174" s="19" t="s">
        <v>161</v>
      </c>
      <c r="G174" s="19" t="s">
        <v>162</v>
      </c>
      <c r="H174" s="17" t="s">
        <v>222</v>
      </c>
      <c r="I174" s="19" t="s">
        <v>67</v>
      </c>
      <c r="J174" s="19">
        <v>3</v>
      </c>
      <c r="K174" s="19">
        <v>8820</v>
      </c>
      <c r="L174" s="24" t="s">
        <v>68</v>
      </c>
      <c r="M174" s="15"/>
      <c r="N174" s="6" t="s">
        <v>643</v>
      </c>
    </row>
    <row r="175" ht="25.5" spans="1:14">
      <c r="A175" s="14">
        <f t="shared" ref="A175:A184" si="17">ROW()-3</f>
        <v>172</v>
      </c>
      <c r="B175" s="331" t="s">
        <v>314</v>
      </c>
      <c r="C175" s="15" t="s">
        <v>315</v>
      </c>
      <c r="D175" s="19" t="s">
        <v>32</v>
      </c>
      <c r="E175" s="15">
        <v>7</v>
      </c>
      <c r="F175" s="19" t="s">
        <v>96</v>
      </c>
      <c r="G175" s="19" t="s">
        <v>60</v>
      </c>
      <c r="H175" s="17" t="s">
        <v>316</v>
      </c>
      <c r="I175" s="19" t="s">
        <v>67</v>
      </c>
      <c r="J175" s="19">
        <v>3</v>
      </c>
      <c r="K175" s="19">
        <v>8820</v>
      </c>
      <c r="L175" s="24" t="s">
        <v>68</v>
      </c>
      <c r="M175" s="15"/>
      <c r="N175" s="6" t="s">
        <v>643</v>
      </c>
    </row>
    <row r="176" spans="1:14">
      <c r="A176" s="14">
        <f t="shared" si="17"/>
        <v>173</v>
      </c>
      <c r="B176" s="331" t="s">
        <v>314</v>
      </c>
      <c r="C176" s="15" t="s">
        <v>315</v>
      </c>
      <c r="D176" s="19" t="s">
        <v>32</v>
      </c>
      <c r="E176" s="15">
        <v>8</v>
      </c>
      <c r="F176" s="19" t="s">
        <v>129</v>
      </c>
      <c r="G176" s="19" t="s">
        <v>130</v>
      </c>
      <c r="H176" s="15"/>
      <c r="I176" s="19" t="s">
        <v>67</v>
      </c>
      <c r="J176" s="19">
        <v>3</v>
      </c>
      <c r="K176" s="19">
        <v>6800</v>
      </c>
      <c r="L176" s="24" t="s">
        <v>68</v>
      </c>
      <c r="M176" s="15"/>
      <c r="N176" s="6" t="s">
        <v>643</v>
      </c>
    </row>
    <row r="177" spans="1:14">
      <c r="A177" s="14">
        <f t="shared" si="17"/>
        <v>174</v>
      </c>
      <c r="B177" s="331" t="s">
        <v>314</v>
      </c>
      <c r="C177" s="15" t="s">
        <v>315</v>
      </c>
      <c r="D177" s="19" t="s">
        <v>32</v>
      </c>
      <c r="E177" s="15">
        <v>9</v>
      </c>
      <c r="F177" s="19" t="s">
        <v>225</v>
      </c>
      <c r="G177" s="19" t="s">
        <v>226</v>
      </c>
      <c r="H177" s="15"/>
      <c r="I177" s="19" t="s">
        <v>67</v>
      </c>
      <c r="J177" s="19">
        <v>3</v>
      </c>
      <c r="K177" s="19">
        <v>8820</v>
      </c>
      <c r="L177" s="24" t="s">
        <v>68</v>
      </c>
      <c r="M177" s="15"/>
      <c r="N177" s="6" t="s">
        <v>643</v>
      </c>
    </row>
    <row r="178" spans="1:14">
      <c r="A178" s="14">
        <f t="shared" si="17"/>
        <v>175</v>
      </c>
      <c r="B178" s="331" t="s">
        <v>314</v>
      </c>
      <c r="C178" s="15" t="s">
        <v>315</v>
      </c>
      <c r="D178" s="19" t="s">
        <v>32</v>
      </c>
      <c r="E178" s="15">
        <v>10</v>
      </c>
      <c r="F178" s="19" t="s">
        <v>133</v>
      </c>
      <c r="G178" s="19" t="s">
        <v>134</v>
      </c>
      <c r="H178" s="15"/>
      <c r="I178" s="19" t="s">
        <v>67</v>
      </c>
      <c r="J178" s="19">
        <v>3</v>
      </c>
      <c r="K178" s="19">
        <v>8820</v>
      </c>
      <c r="L178" s="24" t="s">
        <v>68</v>
      </c>
      <c r="M178" s="15"/>
      <c r="N178" s="6" t="s">
        <v>643</v>
      </c>
    </row>
    <row r="179" spans="1:14">
      <c r="A179" s="14">
        <f t="shared" si="17"/>
        <v>176</v>
      </c>
      <c r="B179" s="331" t="s">
        <v>314</v>
      </c>
      <c r="C179" s="15" t="s">
        <v>315</v>
      </c>
      <c r="D179" s="19" t="s">
        <v>32</v>
      </c>
      <c r="E179" s="15">
        <v>11</v>
      </c>
      <c r="F179" s="19" t="s">
        <v>277</v>
      </c>
      <c r="G179" s="19" t="s">
        <v>126</v>
      </c>
      <c r="H179" s="15"/>
      <c r="I179" s="19" t="s">
        <v>67</v>
      </c>
      <c r="J179" s="19">
        <v>3</v>
      </c>
      <c r="K179" s="19">
        <v>6800</v>
      </c>
      <c r="L179" s="24" t="s">
        <v>68</v>
      </c>
      <c r="M179" s="15"/>
      <c r="N179" s="6" t="s">
        <v>643</v>
      </c>
    </row>
    <row r="180" spans="1:14">
      <c r="A180" s="14">
        <f t="shared" si="17"/>
        <v>177</v>
      </c>
      <c r="B180" s="331" t="s">
        <v>314</v>
      </c>
      <c r="C180" s="15" t="s">
        <v>315</v>
      </c>
      <c r="D180" s="19" t="s">
        <v>32</v>
      </c>
      <c r="E180" s="15">
        <v>12</v>
      </c>
      <c r="F180" s="14" t="s">
        <v>82</v>
      </c>
      <c r="G180" s="15" t="s">
        <v>83</v>
      </c>
      <c r="H180" s="35"/>
      <c r="I180" s="19" t="s">
        <v>67</v>
      </c>
      <c r="J180" s="19">
        <v>3</v>
      </c>
      <c r="K180" s="14">
        <v>8820</v>
      </c>
      <c r="L180" s="24" t="s">
        <v>68</v>
      </c>
      <c r="M180" s="15"/>
      <c r="N180" s="6" t="s">
        <v>643</v>
      </c>
    </row>
    <row r="181" spans="1:14">
      <c r="A181" s="14">
        <f t="shared" si="17"/>
        <v>178</v>
      </c>
      <c r="B181" s="331" t="s">
        <v>317</v>
      </c>
      <c r="C181" s="15" t="s">
        <v>318</v>
      </c>
      <c r="D181" s="15" t="s">
        <v>32</v>
      </c>
      <c r="E181" s="19">
        <v>1</v>
      </c>
      <c r="F181" s="19" t="s">
        <v>74</v>
      </c>
      <c r="G181" s="19" t="s">
        <v>75</v>
      </c>
      <c r="H181" s="19"/>
      <c r="I181" s="19" t="s">
        <v>67</v>
      </c>
      <c r="J181" s="19">
        <v>3</v>
      </c>
      <c r="K181" s="19">
        <v>9900</v>
      </c>
      <c r="L181" s="24" t="s">
        <v>68</v>
      </c>
      <c r="M181" s="15"/>
      <c r="N181" s="6" t="s">
        <v>643</v>
      </c>
    </row>
    <row r="182" spans="1:14">
      <c r="A182" s="14">
        <f t="shared" si="17"/>
        <v>179</v>
      </c>
      <c r="B182" s="331" t="s">
        <v>317</v>
      </c>
      <c r="C182" s="15" t="s">
        <v>318</v>
      </c>
      <c r="D182" s="15" t="s">
        <v>32</v>
      </c>
      <c r="E182" s="19">
        <v>2</v>
      </c>
      <c r="F182" s="19" t="s">
        <v>146</v>
      </c>
      <c r="G182" s="19" t="s">
        <v>147</v>
      </c>
      <c r="H182" s="19"/>
      <c r="I182" s="19" t="s">
        <v>67</v>
      </c>
      <c r="J182" s="19">
        <v>3</v>
      </c>
      <c r="K182" s="19">
        <v>9900</v>
      </c>
      <c r="L182" s="24" t="s">
        <v>68</v>
      </c>
      <c r="M182" s="15"/>
      <c r="N182" s="6" t="s">
        <v>643</v>
      </c>
    </row>
    <row r="183" spans="1:14">
      <c r="A183" s="14">
        <f t="shared" si="17"/>
        <v>180</v>
      </c>
      <c r="B183" s="331" t="s">
        <v>317</v>
      </c>
      <c r="C183" s="15" t="s">
        <v>318</v>
      </c>
      <c r="D183" s="15" t="s">
        <v>32</v>
      </c>
      <c r="E183" s="19">
        <v>3</v>
      </c>
      <c r="F183" s="19" t="s">
        <v>81</v>
      </c>
      <c r="G183" s="19" t="s">
        <v>56</v>
      </c>
      <c r="H183" s="36"/>
      <c r="I183" s="19" t="s">
        <v>67</v>
      </c>
      <c r="J183" s="19">
        <v>3</v>
      </c>
      <c r="K183" s="19">
        <v>9900</v>
      </c>
      <c r="L183" s="24" t="s">
        <v>68</v>
      </c>
      <c r="M183" s="15"/>
      <c r="N183" s="6" t="s">
        <v>643</v>
      </c>
    </row>
    <row r="184" spans="1:14">
      <c r="A184" s="14">
        <f t="shared" si="17"/>
        <v>181</v>
      </c>
      <c r="B184" s="331" t="s">
        <v>317</v>
      </c>
      <c r="C184" s="15" t="s">
        <v>318</v>
      </c>
      <c r="D184" s="15" t="s">
        <v>32</v>
      </c>
      <c r="E184" s="19">
        <v>4</v>
      </c>
      <c r="F184" s="19" t="s">
        <v>319</v>
      </c>
      <c r="G184" s="19" t="s">
        <v>320</v>
      </c>
      <c r="H184" s="19"/>
      <c r="I184" s="19" t="s">
        <v>67</v>
      </c>
      <c r="J184" s="19">
        <v>3</v>
      </c>
      <c r="K184" s="19">
        <v>9900</v>
      </c>
      <c r="L184" s="24" t="s">
        <v>68</v>
      </c>
      <c r="M184" s="15"/>
      <c r="N184" s="6" t="s">
        <v>643</v>
      </c>
    </row>
    <row r="185" spans="1:14">
      <c r="A185" s="14">
        <f t="shared" ref="A185:A194" si="18">ROW()-3</f>
        <v>182</v>
      </c>
      <c r="B185" s="331" t="s">
        <v>317</v>
      </c>
      <c r="C185" s="15" t="s">
        <v>318</v>
      </c>
      <c r="D185" s="15" t="s">
        <v>32</v>
      </c>
      <c r="E185" s="19">
        <v>5</v>
      </c>
      <c r="F185" s="19" t="s">
        <v>86</v>
      </c>
      <c r="G185" s="19" t="s">
        <v>87</v>
      </c>
      <c r="H185" s="19"/>
      <c r="I185" s="19" t="s">
        <v>67</v>
      </c>
      <c r="J185" s="19">
        <v>3</v>
      </c>
      <c r="K185" s="19">
        <v>9900</v>
      </c>
      <c r="L185" s="24" t="s">
        <v>68</v>
      </c>
      <c r="M185" s="15"/>
      <c r="N185" s="6" t="s">
        <v>643</v>
      </c>
    </row>
    <row r="186" spans="1:14">
      <c r="A186" s="14">
        <f t="shared" si="18"/>
        <v>183</v>
      </c>
      <c r="B186" s="331" t="s">
        <v>317</v>
      </c>
      <c r="C186" s="15" t="s">
        <v>318</v>
      </c>
      <c r="D186" s="15" t="s">
        <v>32</v>
      </c>
      <c r="E186" s="19">
        <v>6</v>
      </c>
      <c r="F186" s="19" t="s">
        <v>188</v>
      </c>
      <c r="G186" s="19" t="s">
        <v>151</v>
      </c>
      <c r="H186" s="19"/>
      <c r="I186" s="19" t="s">
        <v>67</v>
      </c>
      <c r="J186" s="19">
        <v>3</v>
      </c>
      <c r="K186" s="19">
        <v>9900</v>
      </c>
      <c r="L186" s="24" t="s">
        <v>68</v>
      </c>
      <c r="M186" s="15"/>
      <c r="N186" s="6" t="s">
        <v>643</v>
      </c>
    </row>
    <row r="187" spans="1:14">
      <c r="A187" s="14">
        <f t="shared" si="18"/>
        <v>184</v>
      </c>
      <c r="B187" s="331" t="s">
        <v>317</v>
      </c>
      <c r="C187" s="15" t="s">
        <v>318</v>
      </c>
      <c r="D187" s="15" t="s">
        <v>32</v>
      </c>
      <c r="E187" s="19">
        <v>7</v>
      </c>
      <c r="F187" s="19" t="s">
        <v>161</v>
      </c>
      <c r="G187" s="19" t="s">
        <v>162</v>
      </c>
      <c r="H187" s="17" t="s">
        <v>222</v>
      </c>
      <c r="I187" s="19" t="s">
        <v>67</v>
      </c>
      <c r="J187" s="19">
        <v>3</v>
      </c>
      <c r="K187" s="19">
        <v>9900</v>
      </c>
      <c r="L187" s="24" t="s">
        <v>68</v>
      </c>
      <c r="M187" s="15"/>
      <c r="N187" s="6" t="s">
        <v>643</v>
      </c>
    </row>
    <row r="188" spans="1:14">
      <c r="A188" s="14">
        <f t="shared" si="18"/>
        <v>185</v>
      </c>
      <c r="B188" s="331" t="s">
        <v>317</v>
      </c>
      <c r="C188" s="15" t="s">
        <v>318</v>
      </c>
      <c r="D188" s="15" t="s">
        <v>32</v>
      </c>
      <c r="E188" s="19">
        <v>8</v>
      </c>
      <c r="F188" s="19" t="s">
        <v>277</v>
      </c>
      <c r="G188" s="19" t="s">
        <v>126</v>
      </c>
      <c r="H188" s="19"/>
      <c r="I188" s="19" t="s">
        <v>67</v>
      </c>
      <c r="J188" s="19">
        <v>3</v>
      </c>
      <c r="K188" s="19">
        <v>6900</v>
      </c>
      <c r="L188" s="24" t="s">
        <v>68</v>
      </c>
      <c r="M188" s="15"/>
      <c r="N188" s="6" t="s">
        <v>643</v>
      </c>
    </row>
    <row r="189" spans="1:14">
      <c r="A189" s="14">
        <f t="shared" si="18"/>
        <v>186</v>
      </c>
      <c r="B189" s="331" t="s">
        <v>317</v>
      </c>
      <c r="C189" s="15" t="s">
        <v>318</v>
      </c>
      <c r="D189" s="15" t="s">
        <v>32</v>
      </c>
      <c r="E189" s="19">
        <v>9</v>
      </c>
      <c r="F189" s="19" t="s">
        <v>96</v>
      </c>
      <c r="G189" s="19" t="s">
        <v>60</v>
      </c>
      <c r="H189" s="19"/>
      <c r="I189" s="19" t="s">
        <v>67</v>
      </c>
      <c r="J189" s="19">
        <v>3</v>
      </c>
      <c r="K189" s="19">
        <v>9900</v>
      </c>
      <c r="L189" s="24" t="s">
        <v>68</v>
      </c>
      <c r="M189" s="15"/>
      <c r="N189" s="6" t="s">
        <v>643</v>
      </c>
    </row>
    <row r="190" spans="1:14">
      <c r="A190" s="14">
        <f t="shared" si="18"/>
        <v>187</v>
      </c>
      <c r="B190" s="331" t="s">
        <v>317</v>
      </c>
      <c r="C190" s="15" t="s">
        <v>318</v>
      </c>
      <c r="D190" s="15" t="s">
        <v>32</v>
      </c>
      <c r="E190" s="19">
        <v>10</v>
      </c>
      <c r="F190" s="19" t="s">
        <v>215</v>
      </c>
      <c r="G190" s="19" t="s">
        <v>211</v>
      </c>
      <c r="H190" s="19"/>
      <c r="I190" s="19" t="s">
        <v>67</v>
      </c>
      <c r="J190" s="19">
        <v>3</v>
      </c>
      <c r="K190" s="19">
        <v>9900</v>
      </c>
      <c r="L190" s="24" t="s">
        <v>68</v>
      </c>
      <c r="M190" s="15"/>
      <c r="N190" s="6" t="s">
        <v>643</v>
      </c>
    </row>
    <row r="191" spans="1:14">
      <c r="A191" s="14">
        <f t="shared" si="18"/>
        <v>188</v>
      </c>
      <c r="B191" s="331" t="s">
        <v>317</v>
      </c>
      <c r="C191" s="15" t="s">
        <v>318</v>
      </c>
      <c r="D191" s="15" t="s">
        <v>32</v>
      </c>
      <c r="E191" s="19">
        <v>11</v>
      </c>
      <c r="F191" s="19" t="s">
        <v>223</v>
      </c>
      <c r="G191" s="19" t="s">
        <v>224</v>
      </c>
      <c r="H191" s="19"/>
      <c r="I191" s="19" t="s">
        <v>67</v>
      </c>
      <c r="J191" s="19">
        <v>3</v>
      </c>
      <c r="K191" s="19">
        <v>9900</v>
      </c>
      <c r="L191" s="24" t="s">
        <v>68</v>
      </c>
      <c r="M191" s="15"/>
      <c r="N191" s="6" t="s">
        <v>643</v>
      </c>
    </row>
    <row r="192" spans="1:14">
      <c r="A192" s="14">
        <f t="shared" si="18"/>
        <v>189</v>
      </c>
      <c r="B192" s="331" t="s">
        <v>317</v>
      </c>
      <c r="C192" s="15" t="s">
        <v>318</v>
      </c>
      <c r="D192" s="15" t="s">
        <v>32</v>
      </c>
      <c r="E192" s="19">
        <v>12</v>
      </c>
      <c r="F192" s="19" t="s">
        <v>225</v>
      </c>
      <c r="G192" s="19" t="s">
        <v>226</v>
      </c>
      <c r="H192" s="19"/>
      <c r="I192" s="19" t="s">
        <v>67</v>
      </c>
      <c r="J192" s="19">
        <v>3</v>
      </c>
      <c r="K192" s="19">
        <v>9900</v>
      </c>
      <c r="L192" s="24" t="s">
        <v>68</v>
      </c>
      <c r="M192" s="15"/>
      <c r="N192" s="6" t="s">
        <v>643</v>
      </c>
    </row>
    <row r="193" spans="1:14">
      <c r="A193" s="14">
        <f t="shared" si="18"/>
        <v>190</v>
      </c>
      <c r="B193" s="331" t="s">
        <v>317</v>
      </c>
      <c r="C193" s="15" t="s">
        <v>318</v>
      </c>
      <c r="D193" s="15" t="s">
        <v>32</v>
      </c>
      <c r="E193" s="19">
        <v>13</v>
      </c>
      <c r="F193" s="30" t="s">
        <v>282</v>
      </c>
      <c r="G193" s="19" t="s">
        <v>283</v>
      </c>
      <c r="H193" s="36"/>
      <c r="I193" s="19" t="s">
        <v>67</v>
      </c>
      <c r="J193" s="19">
        <v>3</v>
      </c>
      <c r="K193" s="19">
        <v>9900</v>
      </c>
      <c r="L193" s="24" t="s">
        <v>68</v>
      </c>
      <c r="M193" s="15"/>
      <c r="N193" s="6" t="s">
        <v>643</v>
      </c>
    </row>
    <row r="194" spans="1:14">
      <c r="A194" s="14">
        <f t="shared" si="18"/>
        <v>191</v>
      </c>
      <c r="B194" s="331" t="s">
        <v>317</v>
      </c>
      <c r="C194" s="15" t="s">
        <v>318</v>
      </c>
      <c r="D194" s="15" t="s">
        <v>32</v>
      </c>
      <c r="E194" s="19">
        <v>14</v>
      </c>
      <c r="F194" s="19" t="s">
        <v>249</v>
      </c>
      <c r="G194" s="19" t="s">
        <v>250</v>
      </c>
      <c r="H194" s="19"/>
      <c r="I194" s="19" t="s">
        <v>67</v>
      </c>
      <c r="J194" s="19">
        <v>3</v>
      </c>
      <c r="K194" s="19">
        <v>9900</v>
      </c>
      <c r="L194" s="24" t="s">
        <v>68</v>
      </c>
      <c r="M194" s="15"/>
      <c r="N194" s="6" t="s">
        <v>643</v>
      </c>
    </row>
    <row r="195" spans="1:14">
      <c r="A195" s="14">
        <f t="shared" ref="A195:A204" si="19">ROW()-3</f>
        <v>192</v>
      </c>
      <c r="B195" s="331" t="s">
        <v>317</v>
      </c>
      <c r="C195" s="15" t="s">
        <v>318</v>
      </c>
      <c r="D195" s="15" t="s">
        <v>32</v>
      </c>
      <c r="E195" s="19">
        <v>15</v>
      </c>
      <c r="F195" s="19" t="s">
        <v>321</v>
      </c>
      <c r="G195" s="19" t="s">
        <v>322</v>
      </c>
      <c r="H195" s="19"/>
      <c r="I195" s="19" t="s">
        <v>67</v>
      </c>
      <c r="J195" s="19">
        <v>3</v>
      </c>
      <c r="K195" s="19">
        <v>9900</v>
      </c>
      <c r="L195" s="24" t="s">
        <v>68</v>
      </c>
      <c r="M195" s="15"/>
      <c r="N195" s="6" t="s">
        <v>643</v>
      </c>
    </row>
    <row r="196" spans="1:14">
      <c r="A196" s="14">
        <f t="shared" si="19"/>
        <v>193</v>
      </c>
      <c r="B196" s="331" t="s">
        <v>317</v>
      </c>
      <c r="C196" s="15" t="s">
        <v>318</v>
      </c>
      <c r="D196" s="15" t="s">
        <v>32</v>
      </c>
      <c r="E196" s="19">
        <v>16</v>
      </c>
      <c r="F196" s="19" t="s">
        <v>105</v>
      </c>
      <c r="G196" s="19" t="s">
        <v>64</v>
      </c>
      <c r="H196" s="17" t="s">
        <v>106</v>
      </c>
      <c r="I196" s="19" t="s">
        <v>67</v>
      </c>
      <c r="J196" s="19">
        <v>3</v>
      </c>
      <c r="K196" s="19">
        <v>9900</v>
      </c>
      <c r="L196" s="24" t="s">
        <v>68</v>
      </c>
      <c r="M196" s="15"/>
      <c r="N196" s="6" t="s">
        <v>643</v>
      </c>
    </row>
    <row r="197" spans="1:14">
      <c r="A197" s="14">
        <f t="shared" si="19"/>
        <v>194</v>
      </c>
      <c r="B197" s="331" t="s">
        <v>323</v>
      </c>
      <c r="C197" s="15" t="s">
        <v>324</v>
      </c>
      <c r="D197" s="15" t="s">
        <v>32</v>
      </c>
      <c r="E197" s="15">
        <v>1</v>
      </c>
      <c r="F197" s="15" t="s">
        <v>161</v>
      </c>
      <c r="G197" s="15" t="s">
        <v>162</v>
      </c>
      <c r="H197" s="17" t="s">
        <v>222</v>
      </c>
      <c r="I197" s="15" t="s">
        <v>67</v>
      </c>
      <c r="J197" s="19">
        <v>3</v>
      </c>
      <c r="K197" s="15">
        <v>8960</v>
      </c>
      <c r="L197" s="24" t="s">
        <v>68</v>
      </c>
      <c r="M197" s="15"/>
      <c r="N197" s="6" t="s">
        <v>643</v>
      </c>
    </row>
    <row r="198" spans="1:14">
      <c r="A198" s="14">
        <f t="shared" si="19"/>
        <v>195</v>
      </c>
      <c r="B198" s="331" t="s">
        <v>323</v>
      </c>
      <c r="C198" s="15" t="s">
        <v>324</v>
      </c>
      <c r="D198" s="15" t="s">
        <v>32</v>
      </c>
      <c r="E198" s="15">
        <v>2</v>
      </c>
      <c r="F198" s="15" t="s">
        <v>223</v>
      </c>
      <c r="G198" s="15" t="s">
        <v>224</v>
      </c>
      <c r="H198" s="15"/>
      <c r="I198" s="15" t="s">
        <v>67</v>
      </c>
      <c r="J198" s="19">
        <v>3</v>
      </c>
      <c r="K198" s="15">
        <v>8960</v>
      </c>
      <c r="L198" s="24" t="s">
        <v>68</v>
      </c>
      <c r="M198" s="15"/>
      <c r="N198" s="6" t="s">
        <v>643</v>
      </c>
    </row>
    <row r="199" spans="1:14">
      <c r="A199" s="14">
        <f t="shared" si="19"/>
        <v>196</v>
      </c>
      <c r="B199" s="331" t="s">
        <v>323</v>
      </c>
      <c r="C199" s="15" t="s">
        <v>324</v>
      </c>
      <c r="D199" s="15" t="s">
        <v>32</v>
      </c>
      <c r="E199" s="15">
        <v>3</v>
      </c>
      <c r="F199" s="15" t="s">
        <v>225</v>
      </c>
      <c r="G199" s="15" t="s">
        <v>226</v>
      </c>
      <c r="H199" s="15"/>
      <c r="I199" s="15" t="s">
        <v>67</v>
      </c>
      <c r="J199" s="19">
        <v>3</v>
      </c>
      <c r="K199" s="15">
        <v>8960</v>
      </c>
      <c r="L199" s="24" t="s">
        <v>68</v>
      </c>
      <c r="M199" s="15"/>
      <c r="N199" s="6" t="s">
        <v>643</v>
      </c>
    </row>
    <row r="200" spans="1:14">
      <c r="A200" s="14">
        <f t="shared" si="19"/>
        <v>197</v>
      </c>
      <c r="B200" s="331" t="s">
        <v>323</v>
      </c>
      <c r="C200" s="15" t="s">
        <v>324</v>
      </c>
      <c r="D200" s="15" t="s">
        <v>32</v>
      </c>
      <c r="E200" s="15">
        <v>4</v>
      </c>
      <c r="F200" s="15" t="s">
        <v>74</v>
      </c>
      <c r="G200" s="15" t="s">
        <v>75</v>
      </c>
      <c r="H200" s="15"/>
      <c r="I200" s="15" t="s">
        <v>67</v>
      </c>
      <c r="J200" s="19">
        <v>3</v>
      </c>
      <c r="K200" s="15">
        <v>8960</v>
      </c>
      <c r="L200" s="24" t="s">
        <v>68</v>
      </c>
      <c r="M200" s="15"/>
      <c r="N200" s="6" t="s">
        <v>643</v>
      </c>
    </row>
    <row r="201" spans="1:14">
      <c r="A201" s="14">
        <f t="shared" si="19"/>
        <v>198</v>
      </c>
      <c r="B201" s="331" t="s">
        <v>323</v>
      </c>
      <c r="C201" s="15" t="s">
        <v>324</v>
      </c>
      <c r="D201" s="15" t="s">
        <v>32</v>
      </c>
      <c r="E201" s="15">
        <v>5</v>
      </c>
      <c r="F201" s="15" t="s">
        <v>146</v>
      </c>
      <c r="G201" s="15" t="s">
        <v>147</v>
      </c>
      <c r="H201" s="15"/>
      <c r="I201" s="15" t="s">
        <v>67</v>
      </c>
      <c r="J201" s="19">
        <v>3</v>
      </c>
      <c r="K201" s="15">
        <v>8960</v>
      </c>
      <c r="L201" s="24" t="s">
        <v>68</v>
      </c>
      <c r="M201" s="15"/>
      <c r="N201" s="6" t="s">
        <v>643</v>
      </c>
    </row>
    <row r="202" spans="1:14">
      <c r="A202" s="14">
        <f t="shared" si="19"/>
        <v>199</v>
      </c>
      <c r="B202" s="331" t="s">
        <v>323</v>
      </c>
      <c r="C202" s="15" t="s">
        <v>324</v>
      </c>
      <c r="D202" s="15" t="s">
        <v>32</v>
      </c>
      <c r="E202" s="15">
        <v>6</v>
      </c>
      <c r="F202" s="15" t="s">
        <v>249</v>
      </c>
      <c r="G202" s="15" t="s">
        <v>250</v>
      </c>
      <c r="H202" s="15"/>
      <c r="I202" s="15" t="s">
        <v>67</v>
      </c>
      <c r="J202" s="19">
        <v>3</v>
      </c>
      <c r="K202" s="15">
        <v>8960</v>
      </c>
      <c r="L202" s="24" t="s">
        <v>68</v>
      </c>
      <c r="M202" s="15"/>
      <c r="N202" s="6" t="s">
        <v>643</v>
      </c>
    </row>
    <row r="203" spans="1:14">
      <c r="A203" s="14">
        <f t="shared" si="19"/>
        <v>200</v>
      </c>
      <c r="B203" s="331" t="s">
        <v>323</v>
      </c>
      <c r="C203" s="15" t="s">
        <v>324</v>
      </c>
      <c r="D203" s="15" t="s">
        <v>32</v>
      </c>
      <c r="E203" s="15">
        <v>7</v>
      </c>
      <c r="F203" s="15" t="s">
        <v>96</v>
      </c>
      <c r="G203" s="15" t="s">
        <v>60</v>
      </c>
      <c r="H203" s="15"/>
      <c r="I203" s="15" t="s">
        <v>67</v>
      </c>
      <c r="J203" s="19">
        <v>3</v>
      </c>
      <c r="K203" s="15">
        <v>8960</v>
      </c>
      <c r="L203" s="24" t="s">
        <v>68</v>
      </c>
      <c r="M203" s="15"/>
      <c r="N203" s="6" t="s">
        <v>643</v>
      </c>
    </row>
    <row r="204" spans="1:14">
      <c r="A204" s="14">
        <f t="shared" si="19"/>
        <v>201</v>
      </c>
      <c r="B204" s="331" t="s">
        <v>323</v>
      </c>
      <c r="C204" s="15" t="s">
        <v>324</v>
      </c>
      <c r="D204" s="15" t="s">
        <v>32</v>
      </c>
      <c r="E204" s="15">
        <v>8</v>
      </c>
      <c r="F204" s="15" t="s">
        <v>81</v>
      </c>
      <c r="G204" s="15" t="s">
        <v>56</v>
      </c>
      <c r="H204" s="15"/>
      <c r="I204" s="15" t="s">
        <v>67</v>
      </c>
      <c r="J204" s="19">
        <v>3</v>
      </c>
      <c r="K204" s="15">
        <v>8960</v>
      </c>
      <c r="L204" s="24" t="s">
        <v>68</v>
      </c>
      <c r="M204" s="15"/>
      <c r="N204" s="6" t="s">
        <v>643</v>
      </c>
    </row>
    <row r="205" spans="1:14">
      <c r="A205" s="14">
        <f t="shared" ref="A205:A214" si="20">ROW()-3</f>
        <v>202</v>
      </c>
      <c r="B205" s="331" t="s">
        <v>323</v>
      </c>
      <c r="C205" s="15" t="s">
        <v>324</v>
      </c>
      <c r="D205" s="15" t="s">
        <v>32</v>
      </c>
      <c r="E205" s="15">
        <v>9</v>
      </c>
      <c r="F205" s="15" t="s">
        <v>82</v>
      </c>
      <c r="G205" s="15" t="s">
        <v>83</v>
      </c>
      <c r="H205" s="15"/>
      <c r="I205" s="15" t="s">
        <v>67</v>
      </c>
      <c r="J205" s="19">
        <v>3</v>
      </c>
      <c r="K205" s="15">
        <v>8960</v>
      </c>
      <c r="L205" s="24" t="s">
        <v>68</v>
      </c>
      <c r="M205" s="15"/>
      <c r="N205" s="6" t="s">
        <v>643</v>
      </c>
    </row>
    <row r="206" spans="1:14">
      <c r="A206" s="14">
        <f t="shared" si="20"/>
        <v>203</v>
      </c>
      <c r="B206" s="331" t="s">
        <v>323</v>
      </c>
      <c r="C206" s="15" t="s">
        <v>324</v>
      </c>
      <c r="D206" s="15" t="s">
        <v>32</v>
      </c>
      <c r="E206" s="15">
        <v>10</v>
      </c>
      <c r="F206" s="15" t="s">
        <v>105</v>
      </c>
      <c r="G206" s="15" t="s">
        <v>64</v>
      </c>
      <c r="H206" s="17" t="s">
        <v>106</v>
      </c>
      <c r="I206" s="15" t="s">
        <v>67</v>
      </c>
      <c r="J206" s="19">
        <v>3</v>
      </c>
      <c r="K206" s="15">
        <v>8960</v>
      </c>
      <c r="L206" s="24" t="s">
        <v>68</v>
      </c>
      <c r="M206" s="15"/>
      <c r="N206" s="6" t="s">
        <v>643</v>
      </c>
    </row>
    <row r="207" spans="1:14">
      <c r="A207" s="14">
        <f t="shared" si="20"/>
        <v>204</v>
      </c>
      <c r="B207" s="331" t="s">
        <v>323</v>
      </c>
      <c r="C207" s="15" t="s">
        <v>324</v>
      </c>
      <c r="D207" s="15" t="s">
        <v>32</v>
      </c>
      <c r="E207" s="15">
        <v>11</v>
      </c>
      <c r="F207" s="15" t="s">
        <v>84</v>
      </c>
      <c r="G207" s="15" t="s">
        <v>85</v>
      </c>
      <c r="H207" s="15"/>
      <c r="I207" s="15" t="s">
        <v>67</v>
      </c>
      <c r="J207" s="19">
        <v>3</v>
      </c>
      <c r="K207" s="15">
        <v>8960</v>
      </c>
      <c r="L207" s="24" t="s">
        <v>68</v>
      </c>
      <c r="M207" s="15"/>
      <c r="N207" s="6" t="s">
        <v>643</v>
      </c>
    </row>
    <row r="208" spans="1:14">
      <c r="A208" s="14">
        <f t="shared" si="20"/>
        <v>205</v>
      </c>
      <c r="B208" s="331" t="s">
        <v>323</v>
      </c>
      <c r="C208" s="15" t="s">
        <v>324</v>
      </c>
      <c r="D208" s="15" t="s">
        <v>32</v>
      </c>
      <c r="E208" s="15">
        <v>12</v>
      </c>
      <c r="F208" s="15" t="s">
        <v>188</v>
      </c>
      <c r="G208" s="15" t="s">
        <v>151</v>
      </c>
      <c r="H208" s="15"/>
      <c r="I208" s="15" t="s">
        <v>67</v>
      </c>
      <c r="J208" s="19">
        <v>3</v>
      </c>
      <c r="K208" s="15">
        <v>8960</v>
      </c>
      <c r="L208" s="24" t="s">
        <v>68</v>
      </c>
      <c r="M208" s="15"/>
      <c r="N208" s="6" t="s">
        <v>643</v>
      </c>
    </row>
    <row r="209" spans="1:14">
      <c r="A209" s="14">
        <f t="shared" si="20"/>
        <v>206</v>
      </c>
      <c r="B209" s="331" t="s">
        <v>323</v>
      </c>
      <c r="C209" s="15" t="s">
        <v>324</v>
      </c>
      <c r="D209" s="15" t="s">
        <v>32</v>
      </c>
      <c r="E209" s="15">
        <v>13</v>
      </c>
      <c r="F209" s="15" t="s">
        <v>86</v>
      </c>
      <c r="G209" s="15" t="s">
        <v>87</v>
      </c>
      <c r="H209" s="15"/>
      <c r="I209" s="15" t="s">
        <v>67</v>
      </c>
      <c r="J209" s="19">
        <v>3</v>
      </c>
      <c r="K209" s="15">
        <v>8960</v>
      </c>
      <c r="L209" s="24" t="s">
        <v>68</v>
      </c>
      <c r="M209" s="15"/>
      <c r="N209" s="6" t="s">
        <v>643</v>
      </c>
    </row>
    <row r="210" spans="1:14">
      <c r="A210" s="14">
        <f t="shared" si="20"/>
        <v>207</v>
      </c>
      <c r="B210" s="331" t="s">
        <v>323</v>
      </c>
      <c r="C210" s="15" t="s">
        <v>324</v>
      </c>
      <c r="D210" s="15" t="s">
        <v>32</v>
      </c>
      <c r="E210" s="15">
        <v>14</v>
      </c>
      <c r="F210" s="15" t="s">
        <v>88</v>
      </c>
      <c r="G210" s="15" t="s">
        <v>89</v>
      </c>
      <c r="H210" s="15"/>
      <c r="I210" s="15" t="s">
        <v>67</v>
      </c>
      <c r="J210" s="19">
        <v>3</v>
      </c>
      <c r="K210" s="15">
        <v>8960</v>
      </c>
      <c r="L210" s="24" t="s">
        <v>68</v>
      </c>
      <c r="M210" s="15"/>
      <c r="N210" s="6" t="s">
        <v>643</v>
      </c>
    </row>
    <row r="211" spans="1:14">
      <c r="A211" s="14">
        <f t="shared" si="20"/>
        <v>208</v>
      </c>
      <c r="B211" s="331" t="s">
        <v>323</v>
      </c>
      <c r="C211" s="15" t="s">
        <v>324</v>
      </c>
      <c r="D211" s="15" t="s">
        <v>32</v>
      </c>
      <c r="E211" s="15">
        <v>15</v>
      </c>
      <c r="F211" s="15" t="s">
        <v>277</v>
      </c>
      <c r="G211" s="15" t="s">
        <v>126</v>
      </c>
      <c r="H211" s="15"/>
      <c r="I211" s="15" t="s">
        <v>67</v>
      </c>
      <c r="J211" s="19">
        <v>3</v>
      </c>
      <c r="K211" s="15">
        <v>6000</v>
      </c>
      <c r="L211" s="24" t="s">
        <v>68</v>
      </c>
      <c r="M211" s="15"/>
      <c r="N211" s="6" t="s">
        <v>643</v>
      </c>
    </row>
    <row r="212" spans="1:14">
      <c r="A212" s="14">
        <f t="shared" si="20"/>
        <v>209</v>
      </c>
      <c r="B212" s="331" t="s">
        <v>323</v>
      </c>
      <c r="C212" s="15" t="s">
        <v>324</v>
      </c>
      <c r="D212" s="15" t="s">
        <v>32</v>
      </c>
      <c r="E212" s="15">
        <v>16</v>
      </c>
      <c r="F212" s="15" t="s">
        <v>71</v>
      </c>
      <c r="G212" s="15" t="s">
        <v>72</v>
      </c>
      <c r="H212" s="15"/>
      <c r="I212" s="15" t="s">
        <v>67</v>
      </c>
      <c r="J212" s="19">
        <v>3</v>
      </c>
      <c r="K212" s="15">
        <v>8960</v>
      </c>
      <c r="L212" s="24" t="s">
        <v>68</v>
      </c>
      <c r="M212" s="15"/>
      <c r="N212" s="6" t="s">
        <v>643</v>
      </c>
    </row>
    <row r="213" ht="25.5" spans="1:14">
      <c r="A213" s="14">
        <f t="shared" si="20"/>
        <v>210</v>
      </c>
      <c r="B213" s="331" t="s">
        <v>323</v>
      </c>
      <c r="C213" s="15" t="s">
        <v>324</v>
      </c>
      <c r="D213" s="15" t="s">
        <v>32</v>
      </c>
      <c r="E213" s="15">
        <v>17</v>
      </c>
      <c r="F213" s="15" t="s">
        <v>114</v>
      </c>
      <c r="G213" s="15" t="s">
        <v>87</v>
      </c>
      <c r="H213" s="15"/>
      <c r="I213" s="15" t="s">
        <v>45</v>
      </c>
      <c r="J213" s="19">
        <v>2</v>
      </c>
      <c r="K213" s="15">
        <v>8960</v>
      </c>
      <c r="L213" s="24" t="s">
        <v>46</v>
      </c>
      <c r="M213" s="15"/>
      <c r="N213" s="6" t="s">
        <v>643</v>
      </c>
    </row>
    <row r="214" ht="25.5" spans="1:14">
      <c r="A214" s="14">
        <f t="shared" si="20"/>
        <v>211</v>
      </c>
      <c r="B214" s="331" t="s">
        <v>323</v>
      </c>
      <c r="C214" s="15" t="s">
        <v>324</v>
      </c>
      <c r="D214" s="15" t="s">
        <v>32</v>
      </c>
      <c r="E214" s="15">
        <v>18</v>
      </c>
      <c r="F214" s="15" t="s">
        <v>55</v>
      </c>
      <c r="G214" s="15" t="s">
        <v>56</v>
      </c>
      <c r="H214" s="15"/>
      <c r="I214" s="15" t="s">
        <v>45</v>
      </c>
      <c r="J214" s="19">
        <v>2</v>
      </c>
      <c r="K214" s="15">
        <v>8960</v>
      </c>
      <c r="L214" s="24" t="s">
        <v>46</v>
      </c>
      <c r="M214" s="15"/>
      <c r="N214" s="6" t="s">
        <v>643</v>
      </c>
    </row>
    <row r="215" ht="25.5" spans="1:14">
      <c r="A215" s="14">
        <f t="shared" ref="A215:A224" si="21">ROW()-3</f>
        <v>212</v>
      </c>
      <c r="B215" s="331" t="s">
        <v>325</v>
      </c>
      <c r="C215" s="15" t="s">
        <v>326</v>
      </c>
      <c r="D215" s="19" t="s">
        <v>32</v>
      </c>
      <c r="E215" s="19">
        <v>1</v>
      </c>
      <c r="F215" s="19" t="s">
        <v>114</v>
      </c>
      <c r="G215" s="19" t="s">
        <v>87</v>
      </c>
      <c r="H215" s="19"/>
      <c r="I215" s="19" t="s">
        <v>45</v>
      </c>
      <c r="J215" s="19">
        <v>2</v>
      </c>
      <c r="K215" s="19">
        <v>11900</v>
      </c>
      <c r="L215" s="24" t="s">
        <v>46</v>
      </c>
      <c r="M215" s="19"/>
      <c r="N215" s="6" t="s">
        <v>643</v>
      </c>
    </row>
    <row r="216" ht="25.5" spans="1:14">
      <c r="A216" s="14">
        <f t="shared" si="21"/>
        <v>213</v>
      </c>
      <c r="B216" s="331" t="s">
        <v>325</v>
      </c>
      <c r="C216" s="15" t="s">
        <v>326</v>
      </c>
      <c r="D216" s="19" t="s">
        <v>32</v>
      </c>
      <c r="E216" s="19">
        <v>2</v>
      </c>
      <c r="F216" s="19" t="s">
        <v>299</v>
      </c>
      <c r="G216" s="19" t="s">
        <v>300</v>
      </c>
      <c r="H216" s="19"/>
      <c r="I216" s="19" t="s">
        <v>45</v>
      </c>
      <c r="J216" s="19">
        <v>2</v>
      </c>
      <c r="K216" s="19">
        <v>11900</v>
      </c>
      <c r="L216" s="24" t="s">
        <v>46</v>
      </c>
      <c r="M216" s="19"/>
      <c r="N216" s="6" t="s">
        <v>643</v>
      </c>
    </row>
    <row r="217" ht="25.5" spans="1:14">
      <c r="A217" s="14">
        <f t="shared" si="21"/>
        <v>214</v>
      </c>
      <c r="B217" s="331" t="s">
        <v>325</v>
      </c>
      <c r="C217" s="15" t="s">
        <v>326</v>
      </c>
      <c r="D217" s="19" t="s">
        <v>32</v>
      </c>
      <c r="E217" s="19">
        <v>3</v>
      </c>
      <c r="F217" s="19" t="s">
        <v>209</v>
      </c>
      <c r="G217" s="19" t="s">
        <v>89</v>
      </c>
      <c r="H217" s="19"/>
      <c r="I217" s="19" t="s">
        <v>45</v>
      </c>
      <c r="J217" s="19">
        <v>2</v>
      </c>
      <c r="K217" s="19">
        <v>11900</v>
      </c>
      <c r="L217" s="24" t="s">
        <v>46</v>
      </c>
      <c r="M217" s="19"/>
      <c r="N217" s="6" t="s">
        <v>643</v>
      </c>
    </row>
    <row r="218" ht="25.5" spans="1:14">
      <c r="A218" s="14">
        <f t="shared" si="21"/>
        <v>215</v>
      </c>
      <c r="B218" s="331" t="s">
        <v>325</v>
      </c>
      <c r="C218" s="15" t="s">
        <v>326</v>
      </c>
      <c r="D218" s="19" t="s">
        <v>32</v>
      </c>
      <c r="E218" s="19">
        <v>4</v>
      </c>
      <c r="F218" s="19" t="s">
        <v>125</v>
      </c>
      <c r="G218" s="19" t="s">
        <v>126</v>
      </c>
      <c r="H218" s="19"/>
      <c r="I218" s="19" t="s">
        <v>45</v>
      </c>
      <c r="J218" s="19">
        <v>2</v>
      </c>
      <c r="K218" s="19">
        <v>13460</v>
      </c>
      <c r="L218" s="24" t="s">
        <v>46</v>
      </c>
      <c r="M218" s="19"/>
      <c r="N218" s="6" t="s">
        <v>643</v>
      </c>
    </row>
    <row r="219" spans="1:14">
      <c r="A219" s="14">
        <f t="shared" si="21"/>
        <v>216</v>
      </c>
      <c r="B219" s="331" t="s">
        <v>325</v>
      </c>
      <c r="C219" s="15" t="s">
        <v>326</v>
      </c>
      <c r="D219" s="19" t="s">
        <v>32</v>
      </c>
      <c r="E219" s="19">
        <v>5</v>
      </c>
      <c r="F219" s="19" t="s">
        <v>82</v>
      </c>
      <c r="G219" s="19" t="s">
        <v>83</v>
      </c>
      <c r="H219" s="19"/>
      <c r="I219" s="19" t="s">
        <v>67</v>
      </c>
      <c r="J219" s="19">
        <v>3</v>
      </c>
      <c r="K219" s="19">
        <v>11900</v>
      </c>
      <c r="L219" s="24" t="s">
        <v>68</v>
      </c>
      <c r="M219" s="19"/>
      <c r="N219" s="6" t="s">
        <v>643</v>
      </c>
    </row>
    <row r="220" spans="1:14">
      <c r="A220" s="14">
        <f t="shared" si="21"/>
        <v>217</v>
      </c>
      <c r="B220" s="331" t="s">
        <v>325</v>
      </c>
      <c r="C220" s="15" t="s">
        <v>326</v>
      </c>
      <c r="D220" s="19" t="s">
        <v>32</v>
      </c>
      <c r="E220" s="19">
        <v>6</v>
      </c>
      <c r="F220" s="19" t="s">
        <v>84</v>
      </c>
      <c r="G220" s="19" t="s">
        <v>85</v>
      </c>
      <c r="H220" s="19"/>
      <c r="I220" s="19" t="s">
        <v>67</v>
      </c>
      <c r="J220" s="19">
        <v>3</v>
      </c>
      <c r="K220" s="19">
        <v>11900</v>
      </c>
      <c r="L220" s="24" t="s">
        <v>68</v>
      </c>
      <c r="M220" s="19"/>
      <c r="N220" s="6" t="s">
        <v>643</v>
      </c>
    </row>
    <row r="221" spans="1:14">
      <c r="A221" s="14">
        <f t="shared" si="21"/>
        <v>218</v>
      </c>
      <c r="B221" s="331" t="s">
        <v>325</v>
      </c>
      <c r="C221" s="15" t="s">
        <v>326</v>
      </c>
      <c r="D221" s="19" t="s">
        <v>32</v>
      </c>
      <c r="E221" s="19">
        <v>7</v>
      </c>
      <c r="F221" s="19" t="s">
        <v>86</v>
      </c>
      <c r="G221" s="19" t="s">
        <v>87</v>
      </c>
      <c r="H221" s="19"/>
      <c r="I221" s="19" t="s">
        <v>67</v>
      </c>
      <c r="J221" s="19">
        <v>3</v>
      </c>
      <c r="K221" s="19">
        <v>11900</v>
      </c>
      <c r="L221" s="24" t="s">
        <v>68</v>
      </c>
      <c r="M221" s="19"/>
      <c r="N221" s="6" t="s">
        <v>643</v>
      </c>
    </row>
    <row r="222" spans="1:14">
      <c r="A222" s="14">
        <f t="shared" si="21"/>
        <v>219</v>
      </c>
      <c r="B222" s="331" t="s">
        <v>325</v>
      </c>
      <c r="C222" s="15" t="s">
        <v>326</v>
      </c>
      <c r="D222" s="19" t="s">
        <v>32</v>
      </c>
      <c r="E222" s="19">
        <v>8</v>
      </c>
      <c r="F222" s="19" t="s">
        <v>306</v>
      </c>
      <c r="G222" s="19" t="s">
        <v>300</v>
      </c>
      <c r="H222" s="19"/>
      <c r="I222" s="19" t="s">
        <v>67</v>
      </c>
      <c r="J222" s="19">
        <v>3</v>
      </c>
      <c r="K222" s="19">
        <v>11900</v>
      </c>
      <c r="L222" s="24" t="s">
        <v>68</v>
      </c>
      <c r="M222" s="19"/>
      <c r="N222" s="6" t="s">
        <v>643</v>
      </c>
    </row>
    <row r="223" spans="1:14">
      <c r="A223" s="14">
        <f t="shared" si="21"/>
        <v>220</v>
      </c>
      <c r="B223" s="331" t="s">
        <v>325</v>
      </c>
      <c r="C223" s="15" t="s">
        <v>326</v>
      </c>
      <c r="D223" s="19" t="s">
        <v>32</v>
      </c>
      <c r="E223" s="19">
        <v>9</v>
      </c>
      <c r="F223" s="19" t="s">
        <v>88</v>
      </c>
      <c r="G223" s="19" t="s">
        <v>89</v>
      </c>
      <c r="H223" s="19"/>
      <c r="I223" s="19" t="s">
        <v>67</v>
      </c>
      <c r="J223" s="19">
        <v>3</v>
      </c>
      <c r="K223" s="19">
        <v>11900</v>
      </c>
      <c r="L223" s="24" t="s">
        <v>68</v>
      </c>
      <c r="M223" s="19"/>
      <c r="N223" s="6" t="s">
        <v>643</v>
      </c>
    </row>
    <row r="224" spans="1:14">
      <c r="A224" s="14">
        <f t="shared" si="21"/>
        <v>221</v>
      </c>
      <c r="B224" s="331" t="s">
        <v>325</v>
      </c>
      <c r="C224" s="15" t="s">
        <v>326</v>
      </c>
      <c r="D224" s="19" t="s">
        <v>32</v>
      </c>
      <c r="E224" s="19">
        <v>10</v>
      </c>
      <c r="F224" s="19" t="s">
        <v>161</v>
      </c>
      <c r="G224" s="19" t="s">
        <v>162</v>
      </c>
      <c r="H224" s="17" t="s">
        <v>222</v>
      </c>
      <c r="I224" s="19" t="s">
        <v>67</v>
      </c>
      <c r="J224" s="19">
        <v>3</v>
      </c>
      <c r="K224" s="19">
        <v>13460</v>
      </c>
      <c r="L224" s="24" t="s">
        <v>68</v>
      </c>
      <c r="M224" s="19"/>
      <c r="N224" s="6" t="s">
        <v>643</v>
      </c>
    </row>
    <row r="225" ht="25.5" spans="1:14">
      <c r="A225" s="14">
        <f t="shared" ref="A225:A234" si="22">ROW()-3</f>
        <v>222</v>
      </c>
      <c r="B225" s="331" t="s">
        <v>325</v>
      </c>
      <c r="C225" s="15" t="s">
        <v>326</v>
      </c>
      <c r="D225" s="19" t="s">
        <v>32</v>
      </c>
      <c r="E225" s="19">
        <v>11</v>
      </c>
      <c r="F225" s="19" t="s">
        <v>127</v>
      </c>
      <c r="G225" s="19" t="s">
        <v>128</v>
      </c>
      <c r="H225" s="17" t="s">
        <v>327</v>
      </c>
      <c r="I225" s="19" t="s">
        <v>67</v>
      </c>
      <c r="J225" s="19">
        <v>3</v>
      </c>
      <c r="K225" s="19">
        <v>13460</v>
      </c>
      <c r="L225" s="24" t="s">
        <v>68</v>
      </c>
      <c r="M225" s="19"/>
      <c r="N225" s="6" t="s">
        <v>643</v>
      </c>
    </row>
    <row r="226" spans="1:14">
      <c r="A226" s="14">
        <f t="shared" si="22"/>
        <v>223</v>
      </c>
      <c r="B226" s="331" t="s">
        <v>325</v>
      </c>
      <c r="C226" s="15" t="s">
        <v>326</v>
      </c>
      <c r="D226" s="19" t="s">
        <v>32</v>
      </c>
      <c r="E226" s="19">
        <v>12</v>
      </c>
      <c r="F226" s="19" t="s">
        <v>277</v>
      </c>
      <c r="G226" s="19" t="s">
        <v>126</v>
      </c>
      <c r="H226" s="19"/>
      <c r="I226" s="19" t="s">
        <v>67</v>
      </c>
      <c r="J226" s="19">
        <v>3</v>
      </c>
      <c r="K226" s="19">
        <v>13460</v>
      </c>
      <c r="L226" s="24" t="s">
        <v>68</v>
      </c>
      <c r="M226" s="19"/>
      <c r="N226" s="6" t="s">
        <v>643</v>
      </c>
    </row>
    <row r="227" spans="1:14">
      <c r="A227" s="14">
        <f t="shared" si="22"/>
        <v>224</v>
      </c>
      <c r="B227" s="331" t="s">
        <v>325</v>
      </c>
      <c r="C227" s="15" t="s">
        <v>326</v>
      </c>
      <c r="D227" s="19" t="s">
        <v>32</v>
      </c>
      <c r="E227" s="19">
        <v>13</v>
      </c>
      <c r="F227" s="19" t="s">
        <v>96</v>
      </c>
      <c r="G227" s="19" t="s">
        <v>60</v>
      </c>
      <c r="H227" s="19"/>
      <c r="I227" s="19" t="s">
        <v>67</v>
      </c>
      <c r="J227" s="19">
        <v>3</v>
      </c>
      <c r="K227" s="19">
        <v>13460</v>
      </c>
      <c r="L227" s="24" t="s">
        <v>68</v>
      </c>
      <c r="M227" s="19"/>
      <c r="N227" s="6" t="s">
        <v>643</v>
      </c>
    </row>
    <row r="228" spans="1:14">
      <c r="A228" s="14">
        <f t="shared" si="22"/>
        <v>225</v>
      </c>
      <c r="B228" s="331" t="s">
        <v>325</v>
      </c>
      <c r="C228" s="15" t="s">
        <v>326</v>
      </c>
      <c r="D228" s="19" t="s">
        <v>32</v>
      </c>
      <c r="E228" s="19">
        <v>14</v>
      </c>
      <c r="F228" s="19" t="s">
        <v>215</v>
      </c>
      <c r="G228" s="19" t="s">
        <v>211</v>
      </c>
      <c r="H228" s="19"/>
      <c r="I228" s="19" t="s">
        <v>67</v>
      </c>
      <c r="J228" s="19">
        <v>3</v>
      </c>
      <c r="K228" s="19">
        <v>13460</v>
      </c>
      <c r="L228" s="24" t="s">
        <v>68</v>
      </c>
      <c r="M228" s="19"/>
      <c r="N228" s="6" t="s">
        <v>643</v>
      </c>
    </row>
    <row r="229" spans="1:14">
      <c r="A229" s="14">
        <f t="shared" si="22"/>
        <v>226</v>
      </c>
      <c r="B229" s="331" t="s">
        <v>325</v>
      </c>
      <c r="C229" s="15" t="s">
        <v>326</v>
      </c>
      <c r="D229" s="19" t="s">
        <v>32</v>
      </c>
      <c r="E229" s="19">
        <v>15</v>
      </c>
      <c r="F229" s="19" t="s">
        <v>105</v>
      </c>
      <c r="G229" s="19" t="s">
        <v>64</v>
      </c>
      <c r="H229" s="17" t="s">
        <v>106</v>
      </c>
      <c r="I229" s="19" t="s">
        <v>67</v>
      </c>
      <c r="J229" s="19">
        <v>3</v>
      </c>
      <c r="K229" s="19">
        <v>13460</v>
      </c>
      <c r="L229" s="24" t="s">
        <v>68</v>
      </c>
      <c r="M229" s="19"/>
      <c r="N229" s="6" t="s">
        <v>643</v>
      </c>
    </row>
    <row r="230" spans="1:14">
      <c r="A230" s="14">
        <f t="shared" si="22"/>
        <v>227</v>
      </c>
      <c r="B230" s="331" t="s">
        <v>328</v>
      </c>
      <c r="C230" s="15" t="s">
        <v>329</v>
      </c>
      <c r="D230" s="19" t="s">
        <v>32</v>
      </c>
      <c r="E230" s="15">
        <v>1</v>
      </c>
      <c r="F230" s="15" t="s">
        <v>86</v>
      </c>
      <c r="G230" s="15" t="s">
        <v>87</v>
      </c>
      <c r="H230" s="15"/>
      <c r="I230" s="19" t="s">
        <v>67</v>
      </c>
      <c r="J230" s="19">
        <v>3</v>
      </c>
      <c r="K230" s="15">
        <v>8900</v>
      </c>
      <c r="L230" s="24" t="s">
        <v>68</v>
      </c>
      <c r="M230" s="15"/>
      <c r="N230" s="6" t="s">
        <v>643</v>
      </c>
    </row>
    <row r="231" spans="1:14">
      <c r="A231" s="14">
        <f t="shared" si="22"/>
        <v>228</v>
      </c>
      <c r="B231" s="331" t="s">
        <v>328</v>
      </c>
      <c r="C231" s="15" t="s">
        <v>329</v>
      </c>
      <c r="D231" s="19" t="s">
        <v>32</v>
      </c>
      <c r="E231" s="15">
        <v>2</v>
      </c>
      <c r="F231" s="30" t="s">
        <v>88</v>
      </c>
      <c r="G231" s="19" t="s">
        <v>89</v>
      </c>
      <c r="H231" s="15"/>
      <c r="I231" s="19" t="s">
        <v>67</v>
      </c>
      <c r="J231" s="19">
        <v>3</v>
      </c>
      <c r="K231" s="15">
        <v>8900</v>
      </c>
      <c r="L231" s="24" t="s">
        <v>68</v>
      </c>
      <c r="M231" s="15"/>
      <c r="N231" s="6" t="s">
        <v>643</v>
      </c>
    </row>
    <row r="232" spans="1:14">
      <c r="A232" s="14">
        <f t="shared" si="22"/>
        <v>229</v>
      </c>
      <c r="B232" s="331" t="s">
        <v>328</v>
      </c>
      <c r="C232" s="15" t="s">
        <v>329</v>
      </c>
      <c r="D232" s="19" t="s">
        <v>32</v>
      </c>
      <c r="E232" s="15">
        <v>3</v>
      </c>
      <c r="F232" s="30" t="s">
        <v>96</v>
      </c>
      <c r="G232" s="19" t="s">
        <v>60</v>
      </c>
      <c r="H232" s="15"/>
      <c r="I232" s="19" t="s">
        <v>67</v>
      </c>
      <c r="J232" s="19">
        <v>3</v>
      </c>
      <c r="K232" s="19">
        <v>8900</v>
      </c>
      <c r="L232" s="24" t="s">
        <v>68</v>
      </c>
      <c r="M232" s="15"/>
      <c r="N232" s="6" t="s">
        <v>643</v>
      </c>
    </row>
    <row r="233" spans="1:14">
      <c r="A233" s="14">
        <f t="shared" si="22"/>
        <v>230</v>
      </c>
      <c r="B233" s="331" t="s">
        <v>328</v>
      </c>
      <c r="C233" s="15" t="s">
        <v>329</v>
      </c>
      <c r="D233" s="19" t="s">
        <v>32</v>
      </c>
      <c r="E233" s="15">
        <v>3</v>
      </c>
      <c r="F233" s="30" t="s">
        <v>96</v>
      </c>
      <c r="G233" s="19" t="s">
        <v>60</v>
      </c>
      <c r="H233" s="15"/>
      <c r="I233" s="19" t="s">
        <v>67</v>
      </c>
      <c r="J233" s="19">
        <v>3</v>
      </c>
      <c r="K233" s="19">
        <v>18000</v>
      </c>
      <c r="L233" s="24" t="s">
        <v>68</v>
      </c>
      <c r="M233" s="15" t="s">
        <v>538</v>
      </c>
      <c r="N233" s="6" t="s">
        <v>643</v>
      </c>
    </row>
    <row r="234" spans="1:14">
      <c r="A234" s="14">
        <f t="shared" si="22"/>
        <v>231</v>
      </c>
      <c r="B234" s="331" t="s">
        <v>328</v>
      </c>
      <c r="C234" s="15" t="s">
        <v>329</v>
      </c>
      <c r="D234" s="19" t="s">
        <v>32</v>
      </c>
      <c r="E234" s="15">
        <v>4</v>
      </c>
      <c r="F234" s="30" t="s">
        <v>103</v>
      </c>
      <c r="G234" s="19" t="s">
        <v>104</v>
      </c>
      <c r="H234" s="15"/>
      <c r="I234" s="19" t="s">
        <v>67</v>
      </c>
      <c r="J234" s="19">
        <v>3</v>
      </c>
      <c r="K234" s="19">
        <v>8900</v>
      </c>
      <c r="L234" s="24" t="s">
        <v>68</v>
      </c>
      <c r="M234" s="15"/>
      <c r="N234" s="6" t="s">
        <v>643</v>
      </c>
    </row>
    <row r="235" spans="1:14">
      <c r="A235" s="14">
        <f t="shared" ref="A235:A244" si="23">ROW()-3</f>
        <v>232</v>
      </c>
      <c r="B235" s="331" t="s">
        <v>328</v>
      </c>
      <c r="C235" s="15" t="s">
        <v>329</v>
      </c>
      <c r="D235" s="19" t="s">
        <v>32</v>
      </c>
      <c r="E235" s="15">
        <v>4</v>
      </c>
      <c r="F235" s="30" t="s">
        <v>103</v>
      </c>
      <c r="G235" s="19" t="s">
        <v>104</v>
      </c>
      <c r="H235" s="15"/>
      <c r="I235" s="19" t="s">
        <v>67</v>
      </c>
      <c r="J235" s="19">
        <v>3</v>
      </c>
      <c r="K235" s="19">
        <v>18000</v>
      </c>
      <c r="L235" s="24" t="s">
        <v>68</v>
      </c>
      <c r="M235" s="15" t="s">
        <v>538</v>
      </c>
      <c r="N235" s="6" t="s">
        <v>643</v>
      </c>
    </row>
    <row r="236" spans="1:14">
      <c r="A236" s="14">
        <f t="shared" si="23"/>
        <v>233</v>
      </c>
      <c r="B236" s="331" t="s">
        <v>328</v>
      </c>
      <c r="C236" s="15" t="s">
        <v>329</v>
      </c>
      <c r="D236" s="19" t="s">
        <v>32</v>
      </c>
      <c r="E236" s="15">
        <v>5</v>
      </c>
      <c r="F236" s="30" t="s">
        <v>74</v>
      </c>
      <c r="G236" s="19" t="s">
        <v>75</v>
      </c>
      <c r="H236" s="15"/>
      <c r="I236" s="19" t="s">
        <v>67</v>
      </c>
      <c r="J236" s="19">
        <v>3</v>
      </c>
      <c r="K236" s="19">
        <v>8900</v>
      </c>
      <c r="L236" s="24" t="s">
        <v>68</v>
      </c>
      <c r="M236" s="15"/>
      <c r="N236" s="6" t="s">
        <v>643</v>
      </c>
    </row>
    <row r="237" spans="1:14">
      <c r="A237" s="14">
        <f t="shared" si="23"/>
        <v>234</v>
      </c>
      <c r="B237" s="331" t="s">
        <v>328</v>
      </c>
      <c r="C237" s="15" t="s">
        <v>329</v>
      </c>
      <c r="D237" s="19" t="s">
        <v>32</v>
      </c>
      <c r="E237" s="15">
        <v>5</v>
      </c>
      <c r="F237" s="30" t="s">
        <v>74</v>
      </c>
      <c r="G237" s="19" t="s">
        <v>75</v>
      </c>
      <c r="H237" s="15"/>
      <c r="I237" s="19" t="s">
        <v>67</v>
      </c>
      <c r="J237" s="19">
        <v>3</v>
      </c>
      <c r="K237" s="19">
        <v>12900</v>
      </c>
      <c r="L237" s="24" t="s">
        <v>68</v>
      </c>
      <c r="M237" s="15" t="s">
        <v>538</v>
      </c>
      <c r="N237" s="6" t="s">
        <v>643</v>
      </c>
    </row>
    <row r="238" spans="1:14">
      <c r="A238" s="14">
        <f t="shared" si="23"/>
        <v>235</v>
      </c>
      <c r="B238" s="331" t="s">
        <v>328</v>
      </c>
      <c r="C238" s="15" t="s">
        <v>329</v>
      </c>
      <c r="D238" s="19" t="s">
        <v>32</v>
      </c>
      <c r="E238" s="15">
        <v>6</v>
      </c>
      <c r="F238" s="15" t="s">
        <v>274</v>
      </c>
      <c r="G238" s="19" t="s">
        <v>275</v>
      </c>
      <c r="H238" s="15"/>
      <c r="I238" s="19" t="s">
        <v>67</v>
      </c>
      <c r="J238" s="19">
        <v>3</v>
      </c>
      <c r="K238" s="15">
        <v>8900</v>
      </c>
      <c r="L238" s="24" t="s">
        <v>68</v>
      </c>
      <c r="M238" s="15"/>
      <c r="N238" s="6" t="s">
        <v>643</v>
      </c>
    </row>
    <row r="239" spans="1:14">
      <c r="A239" s="14">
        <f t="shared" si="23"/>
        <v>236</v>
      </c>
      <c r="B239" s="331" t="s">
        <v>328</v>
      </c>
      <c r="C239" s="15" t="s">
        <v>329</v>
      </c>
      <c r="D239" s="19" t="s">
        <v>32</v>
      </c>
      <c r="E239" s="15">
        <v>7</v>
      </c>
      <c r="F239" s="15" t="s">
        <v>129</v>
      </c>
      <c r="G239" s="19" t="s">
        <v>130</v>
      </c>
      <c r="H239" s="15"/>
      <c r="I239" s="19" t="s">
        <v>67</v>
      </c>
      <c r="J239" s="19">
        <v>3</v>
      </c>
      <c r="K239" s="15">
        <v>8900</v>
      </c>
      <c r="L239" s="24" t="s">
        <v>68</v>
      </c>
      <c r="M239" s="15"/>
      <c r="N239" s="6" t="s">
        <v>643</v>
      </c>
    </row>
    <row r="240" spans="1:14">
      <c r="A240" s="14">
        <f t="shared" si="23"/>
        <v>237</v>
      </c>
      <c r="B240" s="331" t="s">
        <v>328</v>
      </c>
      <c r="C240" s="15" t="s">
        <v>329</v>
      </c>
      <c r="D240" s="19" t="s">
        <v>32</v>
      </c>
      <c r="E240" s="15">
        <v>8</v>
      </c>
      <c r="F240" s="15" t="s">
        <v>82</v>
      </c>
      <c r="G240" s="19" t="s">
        <v>83</v>
      </c>
      <c r="H240" s="15"/>
      <c r="I240" s="19" t="s">
        <v>67</v>
      </c>
      <c r="J240" s="19">
        <v>3</v>
      </c>
      <c r="K240" s="15">
        <v>8000</v>
      </c>
      <c r="L240" s="24" t="s">
        <v>68</v>
      </c>
      <c r="M240" s="15"/>
      <c r="N240" s="6" t="s">
        <v>643</v>
      </c>
    </row>
    <row r="241" spans="1:14">
      <c r="A241" s="14">
        <f t="shared" si="23"/>
        <v>238</v>
      </c>
      <c r="B241" s="331" t="s">
        <v>328</v>
      </c>
      <c r="C241" s="15" t="s">
        <v>329</v>
      </c>
      <c r="D241" s="19" t="s">
        <v>32</v>
      </c>
      <c r="E241" s="15">
        <v>9</v>
      </c>
      <c r="F241" s="15" t="s">
        <v>84</v>
      </c>
      <c r="G241" s="19" t="s">
        <v>85</v>
      </c>
      <c r="H241" s="15"/>
      <c r="I241" s="19" t="s">
        <v>67</v>
      </c>
      <c r="J241" s="19">
        <v>3</v>
      </c>
      <c r="K241" s="15">
        <v>8000</v>
      </c>
      <c r="L241" s="24" t="s">
        <v>68</v>
      </c>
      <c r="M241" s="15"/>
      <c r="N241" s="6" t="s">
        <v>643</v>
      </c>
    </row>
    <row r="242" spans="1:14">
      <c r="A242" s="14">
        <f t="shared" si="23"/>
        <v>239</v>
      </c>
      <c r="B242" s="331" t="s">
        <v>328</v>
      </c>
      <c r="C242" s="15" t="s">
        <v>329</v>
      </c>
      <c r="D242" s="19" t="s">
        <v>32</v>
      </c>
      <c r="E242" s="15">
        <v>10</v>
      </c>
      <c r="F242" s="15" t="s">
        <v>277</v>
      </c>
      <c r="G242" s="19" t="s">
        <v>126</v>
      </c>
      <c r="H242" s="15"/>
      <c r="I242" s="19" t="s">
        <v>67</v>
      </c>
      <c r="J242" s="19">
        <v>3</v>
      </c>
      <c r="K242" s="15">
        <v>6300</v>
      </c>
      <c r="L242" s="24" t="s">
        <v>68</v>
      </c>
      <c r="M242" s="15"/>
      <c r="N242" s="6" t="s">
        <v>643</v>
      </c>
    </row>
    <row r="243" spans="1:14">
      <c r="A243" s="14">
        <f t="shared" si="23"/>
        <v>240</v>
      </c>
      <c r="B243" s="331" t="s">
        <v>328</v>
      </c>
      <c r="C243" s="15" t="s">
        <v>329</v>
      </c>
      <c r="D243" s="19" t="s">
        <v>32</v>
      </c>
      <c r="E243" s="15">
        <v>11</v>
      </c>
      <c r="F243" s="15" t="s">
        <v>161</v>
      </c>
      <c r="G243" s="19" t="s">
        <v>162</v>
      </c>
      <c r="H243" s="17" t="s">
        <v>222</v>
      </c>
      <c r="I243" s="19" t="s">
        <v>67</v>
      </c>
      <c r="J243" s="19">
        <v>3</v>
      </c>
      <c r="K243" s="15">
        <v>8000</v>
      </c>
      <c r="L243" s="24" t="s">
        <v>68</v>
      </c>
      <c r="M243" s="15"/>
      <c r="N243" s="6" t="s">
        <v>643</v>
      </c>
    </row>
    <row r="244" spans="1:14">
      <c r="A244" s="14">
        <f t="shared" si="23"/>
        <v>241</v>
      </c>
      <c r="B244" s="331" t="s">
        <v>328</v>
      </c>
      <c r="C244" s="15" t="s">
        <v>329</v>
      </c>
      <c r="D244" s="19" t="s">
        <v>32</v>
      </c>
      <c r="E244" s="15">
        <v>11</v>
      </c>
      <c r="F244" s="15" t="s">
        <v>161</v>
      </c>
      <c r="G244" s="19" t="s">
        <v>162</v>
      </c>
      <c r="H244" s="17" t="s">
        <v>222</v>
      </c>
      <c r="I244" s="19" t="s">
        <v>67</v>
      </c>
      <c r="J244" s="19">
        <v>3</v>
      </c>
      <c r="K244" s="15">
        <v>12900</v>
      </c>
      <c r="L244" s="24" t="s">
        <v>68</v>
      </c>
      <c r="M244" s="15" t="s">
        <v>538</v>
      </c>
      <c r="N244" s="6" t="s">
        <v>643</v>
      </c>
    </row>
    <row r="245" spans="1:14">
      <c r="A245" s="14">
        <f t="shared" ref="A245:A254" si="24">ROW()-3</f>
        <v>242</v>
      </c>
      <c r="B245" s="331" t="s">
        <v>328</v>
      </c>
      <c r="C245" s="15" t="s">
        <v>329</v>
      </c>
      <c r="D245" s="19" t="s">
        <v>32</v>
      </c>
      <c r="E245" s="15">
        <v>12</v>
      </c>
      <c r="F245" s="30" t="s">
        <v>146</v>
      </c>
      <c r="G245" s="19" t="s">
        <v>147</v>
      </c>
      <c r="H245" s="15"/>
      <c r="I245" s="19" t="s">
        <v>67</v>
      </c>
      <c r="J245" s="19">
        <v>3</v>
      </c>
      <c r="K245" s="38">
        <v>13800</v>
      </c>
      <c r="L245" s="24" t="s">
        <v>68</v>
      </c>
      <c r="M245" s="15"/>
      <c r="N245" s="6" t="s">
        <v>643</v>
      </c>
    </row>
    <row r="246" spans="1:14">
      <c r="A246" s="14">
        <f t="shared" si="24"/>
        <v>243</v>
      </c>
      <c r="B246" s="331" t="s">
        <v>328</v>
      </c>
      <c r="C246" s="15" t="s">
        <v>329</v>
      </c>
      <c r="D246" s="19" t="s">
        <v>32</v>
      </c>
      <c r="E246" s="15">
        <v>13</v>
      </c>
      <c r="F246" s="15" t="s">
        <v>189</v>
      </c>
      <c r="G246" s="19" t="s">
        <v>173</v>
      </c>
      <c r="H246" s="15"/>
      <c r="I246" s="19" t="s">
        <v>67</v>
      </c>
      <c r="J246" s="19">
        <v>3</v>
      </c>
      <c r="K246" s="38">
        <v>13800</v>
      </c>
      <c r="L246" s="24" t="s">
        <v>68</v>
      </c>
      <c r="M246" s="15"/>
      <c r="N246" s="6" t="s">
        <v>643</v>
      </c>
    </row>
    <row r="247" spans="1:14">
      <c r="A247" s="14">
        <f t="shared" si="24"/>
        <v>244</v>
      </c>
      <c r="B247" s="331" t="s">
        <v>328</v>
      </c>
      <c r="C247" s="15" t="s">
        <v>329</v>
      </c>
      <c r="D247" s="19" t="s">
        <v>32</v>
      </c>
      <c r="E247" s="15">
        <v>14</v>
      </c>
      <c r="F247" s="30" t="s">
        <v>78</v>
      </c>
      <c r="G247" s="19" t="s">
        <v>51</v>
      </c>
      <c r="H247" s="15"/>
      <c r="I247" s="19" t="s">
        <v>67</v>
      </c>
      <c r="J247" s="19">
        <v>3</v>
      </c>
      <c r="K247" s="38">
        <v>13800</v>
      </c>
      <c r="L247" s="24" t="s">
        <v>68</v>
      </c>
      <c r="M247" s="15"/>
      <c r="N247" s="6" t="s">
        <v>643</v>
      </c>
    </row>
    <row r="248" spans="1:14">
      <c r="A248" s="14">
        <f t="shared" si="24"/>
        <v>245</v>
      </c>
      <c r="B248" s="331" t="s">
        <v>333</v>
      </c>
      <c r="C248" s="15" t="s">
        <v>334</v>
      </c>
      <c r="D248" s="15" t="s">
        <v>32</v>
      </c>
      <c r="E248" s="15">
        <v>1</v>
      </c>
      <c r="F248" s="331" t="s">
        <v>84</v>
      </c>
      <c r="G248" s="15" t="s">
        <v>85</v>
      </c>
      <c r="H248" s="14"/>
      <c r="I248" s="19" t="s">
        <v>67</v>
      </c>
      <c r="J248" s="19">
        <v>3</v>
      </c>
      <c r="K248" s="14">
        <v>9000</v>
      </c>
      <c r="L248" s="24" t="s">
        <v>68</v>
      </c>
      <c r="M248" s="15"/>
      <c r="N248" s="6" t="s">
        <v>643</v>
      </c>
    </row>
    <row r="249" spans="1:14">
      <c r="A249" s="14">
        <f t="shared" si="24"/>
        <v>246</v>
      </c>
      <c r="B249" s="331" t="s">
        <v>333</v>
      </c>
      <c r="C249" s="15" t="s">
        <v>334</v>
      </c>
      <c r="D249" s="15" t="s">
        <v>32</v>
      </c>
      <c r="E249" s="15">
        <v>2</v>
      </c>
      <c r="F249" s="25" t="s">
        <v>188</v>
      </c>
      <c r="G249" s="20" t="s">
        <v>151</v>
      </c>
      <c r="H249" s="20"/>
      <c r="I249" s="20" t="s">
        <v>67</v>
      </c>
      <c r="J249" s="20">
        <v>3</v>
      </c>
      <c r="K249" s="20">
        <v>9000</v>
      </c>
      <c r="L249" s="24" t="s">
        <v>68</v>
      </c>
      <c r="M249" s="15"/>
      <c r="N249" s="6" t="s">
        <v>643</v>
      </c>
    </row>
    <row r="250" spans="1:14">
      <c r="A250" s="14">
        <f t="shared" si="24"/>
        <v>247</v>
      </c>
      <c r="B250" s="331" t="s">
        <v>333</v>
      </c>
      <c r="C250" s="15" t="s">
        <v>334</v>
      </c>
      <c r="D250" s="15" t="s">
        <v>32</v>
      </c>
      <c r="E250" s="15">
        <v>3</v>
      </c>
      <c r="F250" s="30" t="s">
        <v>161</v>
      </c>
      <c r="G250" s="19" t="s">
        <v>162</v>
      </c>
      <c r="H250" s="17" t="s">
        <v>222</v>
      </c>
      <c r="I250" s="19" t="s">
        <v>67</v>
      </c>
      <c r="J250" s="19">
        <v>3</v>
      </c>
      <c r="K250" s="19">
        <v>4000</v>
      </c>
      <c r="L250" s="24" t="s">
        <v>68</v>
      </c>
      <c r="M250" s="14"/>
      <c r="N250" s="6" t="s">
        <v>643</v>
      </c>
    </row>
    <row r="251" spans="1:14">
      <c r="A251" s="14">
        <f t="shared" si="24"/>
        <v>248</v>
      </c>
      <c r="B251" s="331" t="s">
        <v>333</v>
      </c>
      <c r="C251" s="15" t="s">
        <v>334</v>
      </c>
      <c r="D251" s="15" t="s">
        <v>32</v>
      </c>
      <c r="E251" s="15">
        <v>4</v>
      </c>
      <c r="F251" s="30" t="s">
        <v>335</v>
      </c>
      <c r="G251" s="19" t="s">
        <v>336</v>
      </c>
      <c r="H251" s="19"/>
      <c r="I251" s="19" t="s">
        <v>67</v>
      </c>
      <c r="J251" s="19">
        <v>3</v>
      </c>
      <c r="K251" s="19">
        <v>9000</v>
      </c>
      <c r="L251" s="24" t="s">
        <v>68</v>
      </c>
      <c r="M251" s="14"/>
      <c r="N251" s="6" t="s">
        <v>643</v>
      </c>
    </row>
    <row r="252" spans="1:14">
      <c r="A252" s="14">
        <f t="shared" si="24"/>
        <v>249</v>
      </c>
      <c r="B252" s="331" t="s">
        <v>333</v>
      </c>
      <c r="C252" s="15" t="s">
        <v>334</v>
      </c>
      <c r="D252" s="15" t="s">
        <v>32</v>
      </c>
      <c r="E252" s="15">
        <v>5</v>
      </c>
      <c r="F252" s="30" t="s">
        <v>96</v>
      </c>
      <c r="G252" s="19" t="s">
        <v>60</v>
      </c>
      <c r="H252" s="19"/>
      <c r="I252" s="19" t="s">
        <v>67</v>
      </c>
      <c r="J252" s="19">
        <v>3</v>
      </c>
      <c r="K252" s="19">
        <v>4000</v>
      </c>
      <c r="L252" s="24" t="s">
        <v>68</v>
      </c>
      <c r="M252" s="14"/>
      <c r="N252" s="6" t="s">
        <v>643</v>
      </c>
    </row>
    <row r="253" spans="1:14">
      <c r="A253" s="14">
        <f t="shared" si="24"/>
        <v>250</v>
      </c>
      <c r="B253" s="331" t="s">
        <v>333</v>
      </c>
      <c r="C253" s="15" t="s">
        <v>334</v>
      </c>
      <c r="D253" s="15" t="s">
        <v>32</v>
      </c>
      <c r="E253" s="15">
        <v>6</v>
      </c>
      <c r="F253" s="30" t="s">
        <v>133</v>
      </c>
      <c r="G253" s="19" t="s">
        <v>134</v>
      </c>
      <c r="H253" s="19"/>
      <c r="I253" s="19" t="s">
        <v>67</v>
      </c>
      <c r="J253" s="19">
        <v>3</v>
      </c>
      <c r="K253" s="19">
        <v>4000</v>
      </c>
      <c r="L253" s="24" t="s">
        <v>68</v>
      </c>
      <c r="M253" s="14"/>
      <c r="N253" s="6" t="s">
        <v>643</v>
      </c>
    </row>
    <row r="254" spans="1:14">
      <c r="A254" s="14">
        <f t="shared" si="24"/>
        <v>251</v>
      </c>
      <c r="B254" s="331" t="s">
        <v>333</v>
      </c>
      <c r="C254" s="15" t="s">
        <v>334</v>
      </c>
      <c r="D254" s="15" t="s">
        <v>32</v>
      </c>
      <c r="E254" s="15">
        <v>7</v>
      </c>
      <c r="F254" s="331" t="s">
        <v>86</v>
      </c>
      <c r="G254" s="14" t="s">
        <v>87</v>
      </c>
      <c r="H254" s="14"/>
      <c r="I254" s="19" t="s">
        <v>67</v>
      </c>
      <c r="J254" s="19">
        <v>3</v>
      </c>
      <c r="K254" s="14">
        <v>4500</v>
      </c>
      <c r="L254" s="24" t="s">
        <v>68</v>
      </c>
      <c r="M254" s="14"/>
      <c r="N254" s="6" t="s">
        <v>643</v>
      </c>
    </row>
    <row r="255" spans="1:14">
      <c r="A255" s="14">
        <f t="shared" ref="A255:A264" si="25">ROW()-3</f>
        <v>252</v>
      </c>
      <c r="B255" s="331" t="s">
        <v>333</v>
      </c>
      <c r="C255" s="15" t="s">
        <v>334</v>
      </c>
      <c r="D255" s="15" t="s">
        <v>32</v>
      </c>
      <c r="E255" s="15">
        <v>8</v>
      </c>
      <c r="F255" s="331" t="s">
        <v>205</v>
      </c>
      <c r="G255" s="15" t="s">
        <v>206</v>
      </c>
      <c r="H255" s="14"/>
      <c r="I255" s="19" t="s">
        <v>67</v>
      </c>
      <c r="J255" s="19">
        <v>3</v>
      </c>
      <c r="K255" s="14">
        <v>4000</v>
      </c>
      <c r="L255" s="24" t="s">
        <v>68</v>
      </c>
      <c r="M255" s="14"/>
      <c r="N255" s="6" t="s">
        <v>643</v>
      </c>
    </row>
    <row r="256" spans="1:14">
      <c r="A256" s="14">
        <f t="shared" si="25"/>
        <v>253</v>
      </c>
      <c r="B256" s="331" t="s">
        <v>333</v>
      </c>
      <c r="C256" s="15" t="s">
        <v>334</v>
      </c>
      <c r="D256" s="15" t="s">
        <v>32</v>
      </c>
      <c r="E256" s="15">
        <v>9</v>
      </c>
      <c r="F256" s="331" t="s">
        <v>127</v>
      </c>
      <c r="G256" s="14" t="s">
        <v>128</v>
      </c>
      <c r="H256" s="14"/>
      <c r="I256" s="19" t="s">
        <v>67</v>
      </c>
      <c r="J256" s="19">
        <v>3</v>
      </c>
      <c r="K256" s="14">
        <v>4500</v>
      </c>
      <c r="L256" s="24" t="s">
        <v>68</v>
      </c>
      <c r="M256" s="14"/>
      <c r="N256" s="6" t="s">
        <v>643</v>
      </c>
    </row>
    <row r="257" spans="1:14">
      <c r="A257" s="14">
        <f t="shared" si="25"/>
        <v>254</v>
      </c>
      <c r="B257" s="331" t="s">
        <v>337</v>
      </c>
      <c r="C257" s="15" t="s">
        <v>338</v>
      </c>
      <c r="D257" s="33" t="s">
        <v>32</v>
      </c>
      <c r="E257" s="33">
        <v>1</v>
      </c>
      <c r="F257" s="33" t="s">
        <v>170</v>
      </c>
      <c r="G257" s="39" t="s">
        <v>72</v>
      </c>
      <c r="H257" s="33"/>
      <c r="I257" s="33" t="s">
        <v>45</v>
      </c>
      <c r="J257" s="39">
        <v>3</v>
      </c>
      <c r="K257" s="39">
        <v>12800</v>
      </c>
      <c r="L257" s="24" t="s">
        <v>110</v>
      </c>
      <c r="M257" s="33"/>
      <c r="N257" s="6" t="s">
        <v>643</v>
      </c>
    </row>
    <row r="258" spans="1:14">
      <c r="A258" s="14">
        <f t="shared" si="25"/>
        <v>255</v>
      </c>
      <c r="B258" s="331" t="s">
        <v>337</v>
      </c>
      <c r="C258" s="15" t="s">
        <v>338</v>
      </c>
      <c r="D258" s="33" t="s">
        <v>32</v>
      </c>
      <c r="E258" s="33">
        <v>2</v>
      </c>
      <c r="F258" s="33" t="s">
        <v>339</v>
      </c>
      <c r="G258" s="39" t="s">
        <v>179</v>
      </c>
      <c r="H258" s="33"/>
      <c r="I258" s="33" t="s">
        <v>45</v>
      </c>
      <c r="J258" s="39">
        <v>3</v>
      </c>
      <c r="K258" s="39">
        <v>12800</v>
      </c>
      <c r="L258" s="24" t="s">
        <v>110</v>
      </c>
      <c r="M258" s="33"/>
      <c r="N258" s="6" t="s">
        <v>643</v>
      </c>
    </row>
    <row r="259" spans="1:14">
      <c r="A259" s="14">
        <f t="shared" si="25"/>
        <v>256</v>
      </c>
      <c r="B259" s="331" t="s">
        <v>337</v>
      </c>
      <c r="C259" s="15" t="s">
        <v>338</v>
      </c>
      <c r="D259" s="33" t="s">
        <v>32</v>
      </c>
      <c r="E259" s="33">
        <v>3</v>
      </c>
      <c r="F259" s="33" t="s">
        <v>340</v>
      </c>
      <c r="G259" s="39" t="s">
        <v>147</v>
      </c>
      <c r="H259" s="33"/>
      <c r="I259" s="33" t="s">
        <v>45</v>
      </c>
      <c r="J259" s="39">
        <v>3</v>
      </c>
      <c r="K259" s="39">
        <v>12800</v>
      </c>
      <c r="L259" s="24" t="s">
        <v>110</v>
      </c>
      <c r="M259" s="33"/>
      <c r="N259" s="6" t="s">
        <v>643</v>
      </c>
    </row>
    <row r="260" spans="1:14">
      <c r="A260" s="14">
        <f t="shared" si="25"/>
        <v>257</v>
      </c>
      <c r="B260" s="331" t="s">
        <v>337</v>
      </c>
      <c r="C260" s="15" t="s">
        <v>338</v>
      </c>
      <c r="D260" s="33" t="s">
        <v>32</v>
      </c>
      <c r="E260" s="33">
        <v>4</v>
      </c>
      <c r="F260" s="33" t="s">
        <v>50</v>
      </c>
      <c r="G260" s="39" t="s">
        <v>51</v>
      </c>
      <c r="H260" s="33"/>
      <c r="I260" s="33" t="s">
        <v>45</v>
      </c>
      <c r="J260" s="39">
        <v>3</v>
      </c>
      <c r="K260" s="39">
        <v>12800</v>
      </c>
      <c r="L260" s="24" t="s">
        <v>110</v>
      </c>
      <c r="M260" s="33"/>
      <c r="N260" s="6" t="s">
        <v>643</v>
      </c>
    </row>
    <row r="261" spans="1:14">
      <c r="A261" s="14">
        <f t="shared" si="25"/>
        <v>258</v>
      </c>
      <c r="B261" s="331" t="s">
        <v>337</v>
      </c>
      <c r="C261" s="15" t="s">
        <v>338</v>
      </c>
      <c r="D261" s="33" t="s">
        <v>32</v>
      </c>
      <c r="E261" s="33">
        <v>5</v>
      </c>
      <c r="F261" s="33" t="s">
        <v>341</v>
      </c>
      <c r="G261" s="40" t="s">
        <v>262</v>
      </c>
      <c r="H261" s="17" t="s">
        <v>263</v>
      </c>
      <c r="I261" s="33" t="s">
        <v>45</v>
      </c>
      <c r="J261" s="39">
        <v>3</v>
      </c>
      <c r="K261" s="39">
        <v>12800</v>
      </c>
      <c r="L261" s="24" t="s">
        <v>110</v>
      </c>
      <c r="M261" s="33"/>
      <c r="N261" s="6" t="s">
        <v>643</v>
      </c>
    </row>
    <row r="262" spans="1:14">
      <c r="A262" s="14">
        <f t="shared" si="25"/>
        <v>259</v>
      </c>
      <c r="B262" s="331" t="s">
        <v>337</v>
      </c>
      <c r="C262" s="15" t="s">
        <v>338</v>
      </c>
      <c r="D262" s="33" t="s">
        <v>32</v>
      </c>
      <c r="E262" s="33">
        <v>6</v>
      </c>
      <c r="F262" s="33" t="s">
        <v>124</v>
      </c>
      <c r="G262" s="39" t="s">
        <v>83</v>
      </c>
      <c r="H262" s="33"/>
      <c r="I262" s="33" t="s">
        <v>45</v>
      </c>
      <c r="J262" s="39">
        <v>3</v>
      </c>
      <c r="K262" s="39">
        <v>12800</v>
      </c>
      <c r="L262" s="24" t="s">
        <v>110</v>
      </c>
      <c r="M262" s="33"/>
      <c r="N262" s="6" t="s">
        <v>643</v>
      </c>
    </row>
    <row r="263" spans="1:14">
      <c r="A263" s="14">
        <f t="shared" si="25"/>
        <v>260</v>
      </c>
      <c r="B263" s="331" t="s">
        <v>337</v>
      </c>
      <c r="C263" s="15" t="s">
        <v>338</v>
      </c>
      <c r="D263" s="33" t="s">
        <v>32</v>
      </c>
      <c r="E263" s="33">
        <v>7</v>
      </c>
      <c r="F263" s="33" t="s">
        <v>114</v>
      </c>
      <c r="G263" s="15" t="s">
        <v>87</v>
      </c>
      <c r="H263" s="33"/>
      <c r="I263" s="33" t="s">
        <v>45</v>
      </c>
      <c r="J263" s="39">
        <v>3</v>
      </c>
      <c r="K263" s="39">
        <v>12800</v>
      </c>
      <c r="L263" s="24" t="s">
        <v>110</v>
      </c>
      <c r="M263" s="33"/>
      <c r="N263" s="6" t="s">
        <v>643</v>
      </c>
    </row>
    <row r="264" spans="1:14">
      <c r="A264" s="14">
        <f t="shared" si="25"/>
        <v>261</v>
      </c>
      <c r="B264" s="331" t="s">
        <v>337</v>
      </c>
      <c r="C264" s="15" t="s">
        <v>338</v>
      </c>
      <c r="D264" s="33" t="s">
        <v>32</v>
      </c>
      <c r="E264" s="33">
        <v>8</v>
      </c>
      <c r="F264" s="33" t="s">
        <v>125</v>
      </c>
      <c r="G264" s="39" t="s">
        <v>126</v>
      </c>
      <c r="H264" s="33"/>
      <c r="I264" s="33" t="s">
        <v>45</v>
      </c>
      <c r="J264" s="39">
        <v>3</v>
      </c>
      <c r="K264" s="39">
        <v>12800</v>
      </c>
      <c r="L264" s="24" t="s">
        <v>110</v>
      </c>
      <c r="M264" s="33"/>
      <c r="N264" s="6" t="s">
        <v>643</v>
      </c>
    </row>
    <row r="265" spans="1:14">
      <c r="A265" s="14">
        <f t="shared" ref="A265:A274" si="26">ROW()-3</f>
        <v>262</v>
      </c>
      <c r="B265" s="331" t="s">
        <v>337</v>
      </c>
      <c r="C265" s="15" t="s">
        <v>338</v>
      </c>
      <c r="D265" s="33" t="s">
        <v>32</v>
      </c>
      <c r="E265" s="33">
        <v>9</v>
      </c>
      <c r="F265" s="33" t="s">
        <v>342</v>
      </c>
      <c r="G265" s="39" t="s">
        <v>250</v>
      </c>
      <c r="H265" s="33"/>
      <c r="I265" s="33" t="s">
        <v>45</v>
      </c>
      <c r="J265" s="39">
        <v>3</v>
      </c>
      <c r="K265" s="39">
        <v>12800</v>
      </c>
      <c r="L265" s="24" t="s">
        <v>110</v>
      </c>
      <c r="M265" s="33"/>
      <c r="N265" s="6" t="s">
        <v>643</v>
      </c>
    </row>
    <row r="266" ht="25.5" spans="1:14">
      <c r="A266" s="14">
        <f t="shared" si="26"/>
        <v>263</v>
      </c>
      <c r="B266" s="331" t="s">
        <v>337</v>
      </c>
      <c r="C266" s="15" t="s">
        <v>338</v>
      </c>
      <c r="D266" s="33" t="s">
        <v>32</v>
      </c>
      <c r="E266" s="33">
        <v>10</v>
      </c>
      <c r="F266" s="33" t="s">
        <v>172</v>
      </c>
      <c r="G266" s="39" t="s">
        <v>173</v>
      </c>
      <c r="H266" s="33"/>
      <c r="I266" s="33" t="s">
        <v>45</v>
      </c>
      <c r="J266" s="39">
        <v>2</v>
      </c>
      <c r="K266" s="39">
        <v>9800</v>
      </c>
      <c r="L266" s="24" t="s">
        <v>46</v>
      </c>
      <c r="M266" s="33"/>
      <c r="N266" s="6" t="s">
        <v>643</v>
      </c>
    </row>
    <row r="267" ht="25.5" spans="1:14">
      <c r="A267" s="14">
        <f t="shared" si="26"/>
        <v>264</v>
      </c>
      <c r="B267" s="331" t="s">
        <v>337</v>
      </c>
      <c r="C267" s="15" t="s">
        <v>338</v>
      </c>
      <c r="D267" s="33" t="s">
        <v>32</v>
      </c>
      <c r="E267" s="33">
        <v>11</v>
      </c>
      <c r="F267" s="33" t="s">
        <v>125</v>
      </c>
      <c r="G267" s="39" t="s">
        <v>126</v>
      </c>
      <c r="H267" s="33"/>
      <c r="I267" s="33" t="s">
        <v>45</v>
      </c>
      <c r="J267" s="39">
        <v>2</v>
      </c>
      <c r="K267" s="39">
        <v>9800</v>
      </c>
      <c r="L267" s="24" t="s">
        <v>46</v>
      </c>
      <c r="M267" s="33"/>
      <c r="N267" s="6" t="s">
        <v>643</v>
      </c>
    </row>
    <row r="268" spans="1:14">
      <c r="A268" s="14">
        <f t="shared" si="26"/>
        <v>265</v>
      </c>
      <c r="B268" s="331" t="s">
        <v>337</v>
      </c>
      <c r="C268" s="15" t="s">
        <v>338</v>
      </c>
      <c r="D268" s="33" t="s">
        <v>32</v>
      </c>
      <c r="E268" s="33">
        <v>12</v>
      </c>
      <c r="F268" s="33" t="s">
        <v>161</v>
      </c>
      <c r="G268" s="33" t="s">
        <v>162</v>
      </c>
      <c r="H268" s="17" t="s">
        <v>222</v>
      </c>
      <c r="I268" s="33" t="s">
        <v>67</v>
      </c>
      <c r="J268" s="39">
        <v>3</v>
      </c>
      <c r="K268" s="33">
        <v>9000</v>
      </c>
      <c r="L268" s="24" t="s">
        <v>68</v>
      </c>
      <c r="M268" s="33"/>
      <c r="N268" s="6" t="s">
        <v>643</v>
      </c>
    </row>
    <row r="269" spans="1:14">
      <c r="A269" s="14">
        <f t="shared" si="26"/>
        <v>266</v>
      </c>
      <c r="B269" s="331" t="s">
        <v>337</v>
      </c>
      <c r="C269" s="15" t="s">
        <v>338</v>
      </c>
      <c r="D269" s="33" t="s">
        <v>32</v>
      </c>
      <c r="E269" s="33">
        <v>13</v>
      </c>
      <c r="F269" s="33" t="s">
        <v>99</v>
      </c>
      <c r="G269" s="40" t="s">
        <v>100</v>
      </c>
      <c r="H269" s="33"/>
      <c r="I269" s="33" t="s">
        <v>67</v>
      </c>
      <c r="J269" s="39">
        <v>3</v>
      </c>
      <c r="K269" s="39">
        <v>6000</v>
      </c>
      <c r="L269" s="24" t="s">
        <v>68</v>
      </c>
      <c r="M269" s="33"/>
      <c r="N269" s="6" t="s">
        <v>643</v>
      </c>
    </row>
    <row r="270" spans="1:14">
      <c r="A270" s="14">
        <f t="shared" si="26"/>
        <v>267</v>
      </c>
      <c r="B270" s="331" t="s">
        <v>337</v>
      </c>
      <c r="C270" s="15" t="s">
        <v>338</v>
      </c>
      <c r="D270" s="33" t="s">
        <v>32</v>
      </c>
      <c r="E270" s="33">
        <v>14</v>
      </c>
      <c r="F270" s="33" t="s">
        <v>133</v>
      </c>
      <c r="G270" s="40" t="s">
        <v>134</v>
      </c>
      <c r="H270" s="33"/>
      <c r="I270" s="33" t="s">
        <v>67</v>
      </c>
      <c r="J270" s="39">
        <v>3</v>
      </c>
      <c r="K270" s="39">
        <v>9000</v>
      </c>
      <c r="L270" s="24" t="s">
        <v>68</v>
      </c>
      <c r="M270" s="33"/>
      <c r="N270" s="6" t="s">
        <v>643</v>
      </c>
    </row>
    <row r="271" spans="1:14">
      <c r="A271" s="14">
        <f t="shared" si="26"/>
        <v>268</v>
      </c>
      <c r="B271" s="331" t="s">
        <v>337</v>
      </c>
      <c r="C271" s="15" t="s">
        <v>338</v>
      </c>
      <c r="D271" s="33" t="s">
        <v>32</v>
      </c>
      <c r="E271" s="33">
        <v>15</v>
      </c>
      <c r="F271" s="33" t="s">
        <v>343</v>
      </c>
      <c r="G271" s="39" t="s">
        <v>344</v>
      </c>
      <c r="H271" s="33"/>
      <c r="I271" s="33" t="s">
        <v>45</v>
      </c>
      <c r="J271" s="39">
        <v>3</v>
      </c>
      <c r="K271" s="39">
        <v>12800</v>
      </c>
      <c r="L271" s="24" t="s">
        <v>110</v>
      </c>
      <c r="M271" s="33"/>
      <c r="N271" s="6" t="s">
        <v>643</v>
      </c>
    </row>
    <row r="272" spans="1:14">
      <c r="A272" s="14">
        <f t="shared" si="26"/>
        <v>269</v>
      </c>
      <c r="B272" s="331" t="s">
        <v>337</v>
      </c>
      <c r="C272" s="15" t="s">
        <v>338</v>
      </c>
      <c r="D272" s="33" t="s">
        <v>32</v>
      </c>
      <c r="E272" s="33">
        <v>16</v>
      </c>
      <c r="F272" s="33" t="s">
        <v>289</v>
      </c>
      <c r="G272" s="39" t="s">
        <v>85</v>
      </c>
      <c r="H272" s="33"/>
      <c r="I272" s="33" t="s">
        <v>45</v>
      </c>
      <c r="J272" s="39">
        <v>3</v>
      </c>
      <c r="K272" s="39">
        <v>12800</v>
      </c>
      <c r="L272" s="24" t="s">
        <v>110</v>
      </c>
      <c r="M272" s="33"/>
      <c r="N272" s="6" t="s">
        <v>643</v>
      </c>
    </row>
    <row r="273" ht="25.5" spans="1:14">
      <c r="A273" s="14">
        <f t="shared" si="26"/>
        <v>270</v>
      </c>
      <c r="B273" s="331" t="s">
        <v>337</v>
      </c>
      <c r="C273" s="15" t="s">
        <v>338</v>
      </c>
      <c r="D273" s="33" t="s">
        <v>32</v>
      </c>
      <c r="E273" s="33">
        <v>17</v>
      </c>
      <c r="F273" s="33" t="s">
        <v>339</v>
      </c>
      <c r="G273" s="39" t="s">
        <v>179</v>
      </c>
      <c r="H273" s="33"/>
      <c r="I273" s="33" t="s">
        <v>45</v>
      </c>
      <c r="J273" s="39">
        <v>2</v>
      </c>
      <c r="K273" s="39">
        <v>9800</v>
      </c>
      <c r="L273" s="24" t="s">
        <v>46</v>
      </c>
      <c r="M273" s="33"/>
      <c r="N273" s="6" t="s">
        <v>643</v>
      </c>
    </row>
    <row r="274" ht="25.5" spans="1:14">
      <c r="A274" s="14">
        <f t="shared" si="26"/>
        <v>271</v>
      </c>
      <c r="B274" s="331" t="s">
        <v>337</v>
      </c>
      <c r="C274" s="15" t="s">
        <v>338</v>
      </c>
      <c r="D274" s="33" t="s">
        <v>32</v>
      </c>
      <c r="E274" s="33">
        <v>18</v>
      </c>
      <c r="F274" s="33" t="s">
        <v>341</v>
      </c>
      <c r="G274" s="40" t="s">
        <v>262</v>
      </c>
      <c r="H274" s="17" t="s">
        <v>263</v>
      </c>
      <c r="I274" s="33" t="s">
        <v>45</v>
      </c>
      <c r="J274" s="39">
        <v>2</v>
      </c>
      <c r="K274" s="39">
        <v>9800</v>
      </c>
      <c r="L274" s="24" t="s">
        <v>46</v>
      </c>
      <c r="M274" s="33"/>
      <c r="N274" s="6" t="s">
        <v>643</v>
      </c>
    </row>
    <row r="275" ht="25.5" spans="1:14">
      <c r="A275" s="14">
        <f t="shared" ref="A275:A284" si="27">ROW()-3</f>
        <v>272</v>
      </c>
      <c r="B275" s="331" t="s">
        <v>337</v>
      </c>
      <c r="C275" s="15" t="s">
        <v>338</v>
      </c>
      <c r="D275" s="33" t="s">
        <v>32</v>
      </c>
      <c r="E275" s="33">
        <v>19</v>
      </c>
      <c r="F275" s="33" t="s">
        <v>124</v>
      </c>
      <c r="G275" s="39" t="s">
        <v>83</v>
      </c>
      <c r="H275" s="33"/>
      <c r="I275" s="33" t="s">
        <v>45</v>
      </c>
      <c r="J275" s="39">
        <v>2</v>
      </c>
      <c r="K275" s="39">
        <v>9800</v>
      </c>
      <c r="L275" s="24" t="s">
        <v>46</v>
      </c>
      <c r="M275" s="33"/>
      <c r="N275" s="6" t="s">
        <v>643</v>
      </c>
    </row>
    <row r="276" ht="25.5" spans="1:14">
      <c r="A276" s="14">
        <f t="shared" si="27"/>
        <v>273</v>
      </c>
      <c r="B276" s="331" t="s">
        <v>337</v>
      </c>
      <c r="C276" s="15" t="s">
        <v>338</v>
      </c>
      <c r="D276" s="33" t="s">
        <v>32</v>
      </c>
      <c r="E276" s="33">
        <v>20</v>
      </c>
      <c r="F276" s="33" t="s">
        <v>114</v>
      </c>
      <c r="G276" s="15" t="s">
        <v>87</v>
      </c>
      <c r="H276" s="33"/>
      <c r="I276" s="33" t="s">
        <v>45</v>
      </c>
      <c r="J276" s="39">
        <v>2</v>
      </c>
      <c r="K276" s="39">
        <v>9800</v>
      </c>
      <c r="L276" s="24" t="s">
        <v>46</v>
      </c>
      <c r="M276" s="33"/>
      <c r="N276" s="6" t="s">
        <v>643</v>
      </c>
    </row>
    <row r="277" ht="25.5" spans="1:14">
      <c r="A277" s="14">
        <f t="shared" si="27"/>
        <v>274</v>
      </c>
      <c r="B277" s="331" t="s">
        <v>337</v>
      </c>
      <c r="C277" s="15" t="s">
        <v>338</v>
      </c>
      <c r="D277" s="33" t="s">
        <v>32</v>
      </c>
      <c r="E277" s="33">
        <v>21</v>
      </c>
      <c r="F277" s="33" t="s">
        <v>345</v>
      </c>
      <c r="G277" s="39" t="s">
        <v>214</v>
      </c>
      <c r="H277" s="33"/>
      <c r="I277" s="33" t="s">
        <v>45</v>
      </c>
      <c r="J277" s="39">
        <v>2</v>
      </c>
      <c r="K277" s="39">
        <v>9800</v>
      </c>
      <c r="L277" s="24" t="s">
        <v>46</v>
      </c>
      <c r="M277" s="33"/>
      <c r="N277" s="6" t="s">
        <v>643</v>
      </c>
    </row>
    <row r="278" ht="25.5" spans="1:14">
      <c r="A278" s="14">
        <f t="shared" si="27"/>
        <v>275</v>
      </c>
      <c r="B278" s="331" t="s">
        <v>337</v>
      </c>
      <c r="C278" s="15" t="s">
        <v>338</v>
      </c>
      <c r="D278" s="33" t="s">
        <v>32</v>
      </c>
      <c r="E278" s="33">
        <v>22</v>
      </c>
      <c r="F278" s="33" t="s">
        <v>346</v>
      </c>
      <c r="G278" s="39" t="s">
        <v>347</v>
      </c>
      <c r="H278" s="33"/>
      <c r="I278" s="33" t="s">
        <v>45</v>
      </c>
      <c r="J278" s="39">
        <v>2</v>
      </c>
      <c r="K278" s="39">
        <v>9800</v>
      </c>
      <c r="L278" s="24" t="s">
        <v>46</v>
      </c>
      <c r="M278" s="33"/>
      <c r="N278" s="6" t="s">
        <v>643</v>
      </c>
    </row>
    <row r="279" ht="25.5" spans="1:14">
      <c r="A279" s="14">
        <f t="shared" si="27"/>
        <v>276</v>
      </c>
      <c r="B279" s="331" t="s">
        <v>337</v>
      </c>
      <c r="C279" s="15" t="s">
        <v>338</v>
      </c>
      <c r="D279" s="33" t="s">
        <v>32</v>
      </c>
      <c r="E279" s="33">
        <v>23</v>
      </c>
      <c r="F279" s="33" t="s">
        <v>342</v>
      </c>
      <c r="G279" s="39" t="s">
        <v>250</v>
      </c>
      <c r="H279" s="33"/>
      <c r="I279" s="33" t="s">
        <v>45</v>
      </c>
      <c r="J279" s="39">
        <v>2</v>
      </c>
      <c r="K279" s="39">
        <v>9800</v>
      </c>
      <c r="L279" s="24" t="s">
        <v>46</v>
      </c>
      <c r="M279" s="33"/>
      <c r="N279" s="6" t="s">
        <v>643</v>
      </c>
    </row>
    <row r="280" ht="25.5" spans="1:14">
      <c r="A280" s="14">
        <f t="shared" si="27"/>
        <v>277</v>
      </c>
      <c r="B280" s="331" t="s">
        <v>337</v>
      </c>
      <c r="C280" s="15" t="s">
        <v>338</v>
      </c>
      <c r="D280" s="33" t="s">
        <v>32</v>
      </c>
      <c r="E280" s="33">
        <v>24</v>
      </c>
      <c r="F280" s="33" t="s">
        <v>63</v>
      </c>
      <c r="G280" s="39" t="s">
        <v>64</v>
      </c>
      <c r="H280" s="33" t="s">
        <v>106</v>
      </c>
      <c r="I280" s="33" t="s">
        <v>45</v>
      </c>
      <c r="J280" s="39">
        <v>2</v>
      </c>
      <c r="K280" s="39">
        <v>9800</v>
      </c>
      <c r="L280" s="24" t="s">
        <v>46</v>
      </c>
      <c r="M280" s="33"/>
      <c r="N280" s="6" t="s">
        <v>643</v>
      </c>
    </row>
    <row r="281" spans="1:14">
      <c r="A281" s="14">
        <f t="shared" si="27"/>
        <v>278</v>
      </c>
      <c r="B281" s="331" t="s">
        <v>337</v>
      </c>
      <c r="C281" s="15" t="s">
        <v>338</v>
      </c>
      <c r="D281" s="33" t="s">
        <v>32</v>
      </c>
      <c r="E281" s="33">
        <v>25</v>
      </c>
      <c r="F281" s="33" t="s">
        <v>71</v>
      </c>
      <c r="G281" s="39" t="s">
        <v>72</v>
      </c>
      <c r="H281" s="33"/>
      <c r="I281" s="33" t="s">
        <v>67</v>
      </c>
      <c r="J281" s="39">
        <v>3</v>
      </c>
      <c r="K281" s="33">
        <v>9000</v>
      </c>
      <c r="L281" s="24" t="s">
        <v>68</v>
      </c>
      <c r="M281" s="33"/>
      <c r="N281" s="6" t="s">
        <v>643</v>
      </c>
    </row>
    <row r="282" spans="1:14">
      <c r="A282" s="14">
        <f t="shared" si="27"/>
        <v>279</v>
      </c>
      <c r="B282" s="331" t="s">
        <v>337</v>
      </c>
      <c r="C282" s="15" t="s">
        <v>338</v>
      </c>
      <c r="D282" s="33" t="s">
        <v>32</v>
      </c>
      <c r="E282" s="33">
        <v>26</v>
      </c>
      <c r="F282" s="33" t="s">
        <v>243</v>
      </c>
      <c r="G282" s="39" t="s">
        <v>244</v>
      </c>
      <c r="H282" s="33"/>
      <c r="I282" s="33" t="s">
        <v>67</v>
      </c>
      <c r="J282" s="39">
        <v>3</v>
      </c>
      <c r="K282" s="33" t="s">
        <v>36</v>
      </c>
      <c r="L282" s="24" t="s">
        <v>68</v>
      </c>
      <c r="M282" s="33"/>
      <c r="N282" s="6" t="s">
        <v>643</v>
      </c>
    </row>
    <row r="283" spans="1:14">
      <c r="A283" s="14">
        <f t="shared" si="27"/>
        <v>280</v>
      </c>
      <c r="B283" s="331" t="s">
        <v>337</v>
      </c>
      <c r="C283" s="15" t="s">
        <v>338</v>
      </c>
      <c r="D283" s="33" t="s">
        <v>32</v>
      </c>
      <c r="E283" s="33">
        <v>27</v>
      </c>
      <c r="F283" s="33" t="s">
        <v>178</v>
      </c>
      <c r="G283" s="39" t="s">
        <v>179</v>
      </c>
      <c r="H283" s="33"/>
      <c r="I283" s="33" t="s">
        <v>67</v>
      </c>
      <c r="J283" s="39">
        <v>3</v>
      </c>
      <c r="K283" s="33">
        <v>6000</v>
      </c>
      <c r="L283" s="24" t="s">
        <v>68</v>
      </c>
      <c r="M283" s="33"/>
      <c r="N283" s="6" t="s">
        <v>643</v>
      </c>
    </row>
    <row r="284" spans="1:14">
      <c r="A284" s="14">
        <f t="shared" si="27"/>
        <v>281</v>
      </c>
      <c r="B284" s="331" t="s">
        <v>337</v>
      </c>
      <c r="C284" s="15" t="s">
        <v>338</v>
      </c>
      <c r="D284" s="33" t="s">
        <v>32</v>
      </c>
      <c r="E284" s="33">
        <v>28</v>
      </c>
      <c r="F284" s="33" t="s">
        <v>74</v>
      </c>
      <c r="G284" s="39" t="s">
        <v>75</v>
      </c>
      <c r="H284" s="33"/>
      <c r="I284" s="33" t="s">
        <v>67</v>
      </c>
      <c r="J284" s="39">
        <v>3</v>
      </c>
      <c r="K284" s="33">
        <v>9000</v>
      </c>
      <c r="L284" s="24" t="s">
        <v>68</v>
      </c>
      <c r="M284" s="33"/>
      <c r="N284" s="6" t="s">
        <v>643</v>
      </c>
    </row>
    <row r="285" spans="1:14">
      <c r="A285" s="14">
        <f t="shared" ref="A285:A294" si="28">ROW()-3</f>
        <v>282</v>
      </c>
      <c r="B285" s="331" t="s">
        <v>337</v>
      </c>
      <c r="C285" s="15" t="s">
        <v>338</v>
      </c>
      <c r="D285" s="33" t="s">
        <v>32</v>
      </c>
      <c r="E285" s="33">
        <v>29</v>
      </c>
      <c r="F285" s="33" t="s">
        <v>146</v>
      </c>
      <c r="G285" s="39" t="s">
        <v>147</v>
      </c>
      <c r="H285" s="33"/>
      <c r="I285" s="33" t="s">
        <v>67</v>
      </c>
      <c r="J285" s="39">
        <v>3</v>
      </c>
      <c r="K285" s="33">
        <v>4500</v>
      </c>
      <c r="L285" s="24" t="s">
        <v>68</v>
      </c>
      <c r="M285" s="33"/>
      <c r="N285" s="6" t="s">
        <v>643</v>
      </c>
    </row>
    <row r="286" ht="25.5" spans="1:14">
      <c r="A286" s="14">
        <f t="shared" si="28"/>
        <v>283</v>
      </c>
      <c r="B286" s="331" t="s">
        <v>337</v>
      </c>
      <c r="C286" s="15" t="s">
        <v>338</v>
      </c>
      <c r="D286" s="33" t="s">
        <v>32</v>
      </c>
      <c r="E286" s="33">
        <v>30</v>
      </c>
      <c r="F286" s="33" t="s">
        <v>78</v>
      </c>
      <c r="G286" s="33" t="s">
        <v>51</v>
      </c>
      <c r="H286" s="17" t="s">
        <v>41</v>
      </c>
      <c r="I286" s="33" t="s">
        <v>67</v>
      </c>
      <c r="J286" s="39">
        <v>3</v>
      </c>
      <c r="K286" s="33">
        <v>6000</v>
      </c>
      <c r="L286" s="24" t="s">
        <v>68</v>
      </c>
      <c r="M286" s="33"/>
      <c r="N286" s="6" t="s">
        <v>643</v>
      </c>
    </row>
    <row r="287" spans="1:14">
      <c r="A287" s="14">
        <f t="shared" si="28"/>
        <v>284</v>
      </c>
      <c r="B287" s="331" t="s">
        <v>337</v>
      </c>
      <c r="C287" s="15" t="s">
        <v>338</v>
      </c>
      <c r="D287" s="33" t="s">
        <v>32</v>
      </c>
      <c r="E287" s="33">
        <v>31</v>
      </c>
      <c r="F287" s="33" t="s">
        <v>81</v>
      </c>
      <c r="G287" s="39" t="s">
        <v>56</v>
      </c>
      <c r="H287" s="33"/>
      <c r="I287" s="33" t="s">
        <v>67</v>
      </c>
      <c r="J287" s="39">
        <v>3</v>
      </c>
      <c r="K287" s="33">
        <v>9000</v>
      </c>
      <c r="L287" s="24" t="s">
        <v>68</v>
      </c>
      <c r="M287" s="33"/>
      <c r="N287" s="6" t="s">
        <v>643</v>
      </c>
    </row>
    <row r="288" spans="1:14">
      <c r="A288" s="14">
        <f t="shared" si="28"/>
        <v>285</v>
      </c>
      <c r="B288" s="331" t="s">
        <v>337</v>
      </c>
      <c r="C288" s="15" t="s">
        <v>338</v>
      </c>
      <c r="D288" s="33" t="s">
        <v>32</v>
      </c>
      <c r="E288" s="33">
        <v>32</v>
      </c>
      <c r="F288" s="33" t="s">
        <v>261</v>
      </c>
      <c r="G288" s="40" t="s">
        <v>262</v>
      </c>
      <c r="H288" s="17" t="s">
        <v>263</v>
      </c>
      <c r="I288" s="33" t="s">
        <v>67</v>
      </c>
      <c r="J288" s="39">
        <v>3</v>
      </c>
      <c r="K288" s="39">
        <v>4500</v>
      </c>
      <c r="L288" s="24" t="s">
        <v>68</v>
      </c>
      <c r="M288" s="33"/>
      <c r="N288" s="6" t="s">
        <v>643</v>
      </c>
    </row>
    <row r="289" spans="1:14">
      <c r="A289" s="14">
        <f t="shared" si="28"/>
        <v>286</v>
      </c>
      <c r="B289" s="331" t="s">
        <v>337</v>
      </c>
      <c r="C289" s="15" t="s">
        <v>338</v>
      </c>
      <c r="D289" s="33" t="s">
        <v>32</v>
      </c>
      <c r="E289" s="33">
        <v>33</v>
      </c>
      <c r="F289" s="33" t="s">
        <v>82</v>
      </c>
      <c r="G289" s="39" t="s">
        <v>83</v>
      </c>
      <c r="H289" s="33"/>
      <c r="I289" s="33" t="s">
        <v>67</v>
      </c>
      <c r="J289" s="39">
        <v>3</v>
      </c>
      <c r="K289" s="33">
        <v>9800</v>
      </c>
      <c r="L289" s="24" t="s">
        <v>68</v>
      </c>
      <c r="M289" s="33"/>
      <c r="N289" s="6" t="s">
        <v>643</v>
      </c>
    </row>
    <row r="290" spans="1:14">
      <c r="A290" s="14">
        <f t="shared" si="28"/>
        <v>287</v>
      </c>
      <c r="B290" s="331" t="s">
        <v>337</v>
      </c>
      <c r="C290" s="15" t="s">
        <v>338</v>
      </c>
      <c r="D290" s="33" t="s">
        <v>32</v>
      </c>
      <c r="E290" s="33">
        <v>34</v>
      </c>
      <c r="F290" s="33" t="s">
        <v>84</v>
      </c>
      <c r="G290" s="39" t="s">
        <v>85</v>
      </c>
      <c r="H290" s="33"/>
      <c r="I290" s="33" t="s">
        <v>67</v>
      </c>
      <c r="J290" s="39">
        <v>3</v>
      </c>
      <c r="K290" s="33">
        <v>9800</v>
      </c>
      <c r="L290" s="24" t="s">
        <v>68</v>
      </c>
      <c r="M290" s="33"/>
      <c r="N290" s="6" t="s">
        <v>643</v>
      </c>
    </row>
    <row r="291" spans="1:14">
      <c r="A291" s="14">
        <f t="shared" si="28"/>
        <v>288</v>
      </c>
      <c r="B291" s="331" t="s">
        <v>337</v>
      </c>
      <c r="C291" s="15" t="s">
        <v>338</v>
      </c>
      <c r="D291" s="33" t="s">
        <v>32</v>
      </c>
      <c r="E291" s="33">
        <v>35</v>
      </c>
      <c r="F291" s="33" t="s">
        <v>86</v>
      </c>
      <c r="G291" s="15" t="s">
        <v>87</v>
      </c>
      <c r="H291" s="33"/>
      <c r="I291" s="33" t="s">
        <v>67</v>
      </c>
      <c r="J291" s="39">
        <v>3</v>
      </c>
      <c r="K291" s="33">
        <v>6000</v>
      </c>
      <c r="L291" s="24" t="s">
        <v>68</v>
      </c>
      <c r="M291" s="33"/>
      <c r="N291" s="6" t="s">
        <v>643</v>
      </c>
    </row>
    <row r="292" spans="1:14">
      <c r="A292" s="14">
        <f t="shared" si="28"/>
        <v>289</v>
      </c>
      <c r="B292" s="331" t="s">
        <v>337</v>
      </c>
      <c r="C292" s="15" t="s">
        <v>338</v>
      </c>
      <c r="D292" s="33" t="s">
        <v>32</v>
      </c>
      <c r="E292" s="33">
        <v>36</v>
      </c>
      <c r="F292" s="33" t="s">
        <v>306</v>
      </c>
      <c r="G292" s="15" t="s">
        <v>300</v>
      </c>
      <c r="H292" s="33"/>
      <c r="I292" s="33" t="s">
        <v>67</v>
      </c>
      <c r="J292" s="39">
        <v>3</v>
      </c>
      <c r="K292" s="33">
        <v>4500</v>
      </c>
      <c r="L292" s="24" t="s">
        <v>68</v>
      </c>
      <c r="M292" s="33"/>
      <c r="N292" s="6" t="s">
        <v>643</v>
      </c>
    </row>
    <row r="293" spans="1:14">
      <c r="A293" s="14">
        <f t="shared" si="28"/>
        <v>290</v>
      </c>
      <c r="B293" s="331" t="s">
        <v>337</v>
      </c>
      <c r="C293" s="15" t="s">
        <v>338</v>
      </c>
      <c r="D293" s="33" t="s">
        <v>32</v>
      </c>
      <c r="E293" s="33">
        <v>37</v>
      </c>
      <c r="F293" s="33" t="s">
        <v>127</v>
      </c>
      <c r="G293" s="39" t="s">
        <v>128</v>
      </c>
      <c r="H293" s="33"/>
      <c r="I293" s="33" t="s">
        <v>67</v>
      </c>
      <c r="J293" s="39">
        <v>3</v>
      </c>
      <c r="K293" s="33" t="s">
        <v>36</v>
      </c>
      <c r="L293" s="24" t="s">
        <v>68</v>
      </c>
      <c r="M293" s="33"/>
      <c r="N293" s="6" t="s">
        <v>643</v>
      </c>
    </row>
    <row r="294" spans="1:14">
      <c r="A294" s="14">
        <f t="shared" si="28"/>
        <v>291</v>
      </c>
      <c r="B294" s="331" t="s">
        <v>337</v>
      </c>
      <c r="C294" s="15" t="s">
        <v>338</v>
      </c>
      <c r="D294" s="33" t="s">
        <v>32</v>
      </c>
      <c r="E294" s="33">
        <v>38</v>
      </c>
      <c r="F294" s="33" t="s">
        <v>213</v>
      </c>
      <c r="G294" s="33" t="s">
        <v>214</v>
      </c>
      <c r="H294" s="33"/>
      <c r="I294" s="33" t="s">
        <v>67</v>
      </c>
      <c r="J294" s="39">
        <v>3</v>
      </c>
      <c r="K294" s="33">
        <v>4500</v>
      </c>
      <c r="L294" s="24" t="s">
        <v>68</v>
      </c>
      <c r="M294" s="33"/>
      <c r="N294" s="6" t="s">
        <v>643</v>
      </c>
    </row>
    <row r="295" spans="1:14">
      <c r="A295" s="14">
        <f t="shared" ref="A295:A304" si="29">ROW()-3</f>
        <v>292</v>
      </c>
      <c r="B295" s="331" t="s">
        <v>337</v>
      </c>
      <c r="C295" s="15" t="s">
        <v>338</v>
      </c>
      <c r="D295" s="33" t="s">
        <v>32</v>
      </c>
      <c r="E295" s="33">
        <v>39</v>
      </c>
      <c r="F295" s="33" t="s">
        <v>277</v>
      </c>
      <c r="G295" s="39" t="s">
        <v>126</v>
      </c>
      <c r="H295" s="33"/>
      <c r="I295" s="33" t="s">
        <v>67</v>
      </c>
      <c r="J295" s="39">
        <v>3</v>
      </c>
      <c r="K295" s="33">
        <v>4500</v>
      </c>
      <c r="L295" s="24" t="s">
        <v>68</v>
      </c>
      <c r="M295" s="33"/>
      <c r="N295" s="6" t="s">
        <v>643</v>
      </c>
    </row>
    <row r="296" spans="1:14">
      <c r="A296" s="14">
        <f t="shared" si="29"/>
        <v>293</v>
      </c>
      <c r="B296" s="331" t="s">
        <v>337</v>
      </c>
      <c r="C296" s="15" t="s">
        <v>338</v>
      </c>
      <c r="D296" s="33" t="s">
        <v>32</v>
      </c>
      <c r="E296" s="33">
        <v>40</v>
      </c>
      <c r="F296" s="33" t="s">
        <v>186</v>
      </c>
      <c r="G296" s="39" t="s">
        <v>187</v>
      </c>
      <c r="H296" s="33"/>
      <c r="I296" s="33" t="s">
        <v>67</v>
      </c>
      <c r="J296" s="39">
        <v>3</v>
      </c>
      <c r="K296" s="33" t="s">
        <v>36</v>
      </c>
      <c r="L296" s="24" t="s">
        <v>68</v>
      </c>
      <c r="M296" s="33"/>
      <c r="N296" s="6" t="s">
        <v>643</v>
      </c>
    </row>
    <row r="297" spans="1:14">
      <c r="A297" s="14">
        <f t="shared" si="29"/>
        <v>294</v>
      </c>
      <c r="B297" s="331" t="s">
        <v>337</v>
      </c>
      <c r="C297" s="15" t="s">
        <v>338</v>
      </c>
      <c r="D297" s="33" t="s">
        <v>32</v>
      </c>
      <c r="E297" s="33">
        <v>41</v>
      </c>
      <c r="F297" s="33" t="s">
        <v>96</v>
      </c>
      <c r="G297" s="39" t="s">
        <v>60</v>
      </c>
      <c r="H297" s="33"/>
      <c r="I297" s="33" t="s">
        <v>67</v>
      </c>
      <c r="J297" s="39">
        <v>3</v>
      </c>
      <c r="K297" s="33">
        <v>4500</v>
      </c>
      <c r="L297" s="24" t="s">
        <v>68</v>
      </c>
      <c r="M297" s="33"/>
      <c r="N297" s="6" t="s">
        <v>643</v>
      </c>
    </row>
    <row r="298" spans="1:14">
      <c r="A298" s="14">
        <f t="shared" si="29"/>
        <v>295</v>
      </c>
      <c r="B298" s="331" t="s">
        <v>337</v>
      </c>
      <c r="C298" s="15" t="s">
        <v>338</v>
      </c>
      <c r="D298" s="33" t="s">
        <v>32</v>
      </c>
      <c r="E298" s="33">
        <v>42</v>
      </c>
      <c r="F298" s="33" t="s">
        <v>103</v>
      </c>
      <c r="G298" s="39" t="s">
        <v>104</v>
      </c>
      <c r="H298" s="33"/>
      <c r="I298" s="33" t="s">
        <v>67</v>
      </c>
      <c r="J298" s="39">
        <v>3</v>
      </c>
      <c r="K298" s="33">
        <v>6000</v>
      </c>
      <c r="L298" s="24" t="s">
        <v>68</v>
      </c>
      <c r="M298" s="33"/>
      <c r="N298" s="6" t="s">
        <v>643</v>
      </c>
    </row>
    <row r="299" spans="1:14">
      <c r="A299" s="14">
        <f t="shared" si="29"/>
        <v>296</v>
      </c>
      <c r="B299" s="331" t="s">
        <v>337</v>
      </c>
      <c r="C299" s="15" t="s">
        <v>338</v>
      </c>
      <c r="D299" s="33" t="s">
        <v>32</v>
      </c>
      <c r="E299" s="33">
        <v>43</v>
      </c>
      <c r="F299" s="33" t="s">
        <v>249</v>
      </c>
      <c r="G299" s="40" t="s">
        <v>250</v>
      </c>
      <c r="H299" s="33"/>
      <c r="I299" s="33" t="s">
        <v>67</v>
      </c>
      <c r="J299" s="39">
        <v>3</v>
      </c>
      <c r="K299" s="39">
        <v>6000</v>
      </c>
      <c r="L299" s="24" t="s">
        <v>68</v>
      </c>
      <c r="M299" s="33"/>
      <c r="N299" s="6" t="s">
        <v>643</v>
      </c>
    </row>
    <row r="300" spans="1:14">
      <c r="A300" s="14">
        <f t="shared" si="29"/>
        <v>297</v>
      </c>
      <c r="B300" s="331" t="s">
        <v>337</v>
      </c>
      <c r="C300" s="15" t="s">
        <v>338</v>
      </c>
      <c r="D300" s="33" t="s">
        <v>32</v>
      </c>
      <c r="E300" s="33">
        <v>44</v>
      </c>
      <c r="F300" s="33" t="s">
        <v>105</v>
      </c>
      <c r="G300" s="39" t="s">
        <v>64</v>
      </c>
      <c r="H300" s="17" t="s">
        <v>106</v>
      </c>
      <c r="I300" s="33" t="s">
        <v>67</v>
      </c>
      <c r="J300" s="39">
        <v>3</v>
      </c>
      <c r="K300" s="33" t="s">
        <v>36</v>
      </c>
      <c r="L300" s="24" t="s">
        <v>68</v>
      </c>
      <c r="M300" s="33"/>
      <c r="N300" s="6" t="s">
        <v>643</v>
      </c>
    </row>
    <row r="301" ht="25.5" spans="1:14">
      <c r="A301" s="14">
        <f t="shared" si="29"/>
        <v>298</v>
      </c>
      <c r="B301" s="331" t="s">
        <v>348</v>
      </c>
      <c r="C301" s="15" t="s">
        <v>349</v>
      </c>
      <c r="D301" s="24" t="s">
        <v>32</v>
      </c>
      <c r="E301" s="24">
        <v>1</v>
      </c>
      <c r="F301" s="24" t="s">
        <v>43</v>
      </c>
      <c r="G301" s="41" t="s">
        <v>44</v>
      </c>
      <c r="H301" s="24"/>
      <c r="I301" s="24" t="s">
        <v>45</v>
      </c>
      <c r="J301" s="24">
        <v>2</v>
      </c>
      <c r="K301" s="24">
        <v>9000</v>
      </c>
      <c r="L301" s="24" t="s">
        <v>46</v>
      </c>
      <c r="M301" s="41"/>
      <c r="N301" s="6" t="s">
        <v>643</v>
      </c>
    </row>
    <row r="302" ht="25.5" spans="1:14">
      <c r="A302" s="14">
        <f t="shared" si="29"/>
        <v>299</v>
      </c>
      <c r="B302" s="331" t="s">
        <v>348</v>
      </c>
      <c r="C302" s="15" t="s">
        <v>349</v>
      </c>
      <c r="D302" s="24" t="s">
        <v>32</v>
      </c>
      <c r="E302" s="24">
        <v>2</v>
      </c>
      <c r="F302" s="24" t="s">
        <v>351</v>
      </c>
      <c r="G302" s="41" t="s">
        <v>352</v>
      </c>
      <c r="H302" s="24"/>
      <c r="I302" s="24" t="s">
        <v>45</v>
      </c>
      <c r="J302" s="24">
        <v>2</v>
      </c>
      <c r="K302" s="24">
        <v>7000</v>
      </c>
      <c r="L302" s="24" t="s">
        <v>46</v>
      </c>
      <c r="M302" s="41"/>
      <c r="N302" s="6" t="s">
        <v>643</v>
      </c>
    </row>
    <row r="303" ht="25.5" spans="1:14">
      <c r="A303" s="14">
        <f t="shared" si="29"/>
        <v>300</v>
      </c>
      <c r="B303" s="331" t="s">
        <v>348</v>
      </c>
      <c r="C303" s="15" t="s">
        <v>349</v>
      </c>
      <c r="D303" s="24" t="s">
        <v>32</v>
      </c>
      <c r="E303" s="24">
        <v>3</v>
      </c>
      <c r="F303" s="24" t="s">
        <v>47</v>
      </c>
      <c r="G303" s="41" t="s">
        <v>34</v>
      </c>
      <c r="H303" s="24"/>
      <c r="I303" s="24" t="s">
        <v>45</v>
      </c>
      <c r="J303" s="24">
        <v>2</v>
      </c>
      <c r="K303" s="24">
        <v>9000</v>
      </c>
      <c r="L303" s="24" t="s">
        <v>46</v>
      </c>
      <c r="M303" s="41"/>
      <c r="N303" s="6" t="s">
        <v>643</v>
      </c>
    </row>
    <row r="304" ht="25.5" spans="1:14">
      <c r="A304" s="14">
        <f t="shared" si="29"/>
        <v>301</v>
      </c>
      <c r="B304" s="331" t="s">
        <v>348</v>
      </c>
      <c r="C304" s="15" t="s">
        <v>349</v>
      </c>
      <c r="D304" s="24" t="s">
        <v>32</v>
      </c>
      <c r="E304" s="24">
        <v>4</v>
      </c>
      <c r="F304" s="24" t="s">
        <v>353</v>
      </c>
      <c r="G304" s="41" t="s">
        <v>93</v>
      </c>
      <c r="H304" s="24"/>
      <c r="I304" s="24" t="s">
        <v>45</v>
      </c>
      <c r="J304" s="24">
        <v>2</v>
      </c>
      <c r="K304" s="24">
        <v>8000</v>
      </c>
      <c r="L304" s="24" t="s">
        <v>46</v>
      </c>
      <c r="M304" s="41"/>
      <c r="N304" s="6" t="s">
        <v>643</v>
      </c>
    </row>
    <row r="305" spans="1:14">
      <c r="A305" s="14">
        <f t="shared" ref="A305:A314" si="30">ROW()-3</f>
        <v>302</v>
      </c>
      <c r="B305" s="331" t="s">
        <v>348</v>
      </c>
      <c r="C305" s="15" t="s">
        <v>349</v>
      </c>
      <c r="D305" s="24" t="s">
        <v>32</v>
      </c>
      <c r="E305" s="24">
        <v>5</v>
      </c>
      <c r="F305" s="24" t="s">
        <v>66</v>
      </c>
      <c r="G305" s="41" t="s">
        <v>44</v>
      </c>
      <c r="H305" s="24"/>
      <c r="I305" s="24" t="s">
        <v>67</v>
      </c>
      <c r="J305" s="24">
        <v>3</v>
      </c>
      <c r="K305" s="24">
        <v>7000</v>
      </c>
      <c r="L305" s="24" t="s">
        <v>68</v>
      </c>
      <c r="M305" s="41"/>
      <c r="N305" s="6" t="s">
        <v>643</v>
      </c>
    </row>
    <row r="306" spans="1:14">
      <c r="A306" s="14">
        <f t="shared" si="30"/>
        <v>303</v>
      </c>
      <c r="B306" s="331" t="s">
        <v>348</v>
      </c>
      <c r="C306" s="15" t="s">
        <v>349</v>
      </c>
      <c r="D306" s="24" t="s">
        <v>32</v>
      </c>
      <c r="E306" s="24">
        <v>6</v>
      </c>
      <c r="F306" s="24" t="s">
        <v>71</v>
      </c>
      <c r="G306" s="41" t="s">
        <v>72</v>
      </c>
      <c r="H306" s="24"/>
      <c r="I306" s="24" t="s">
        <v>67</v>
      </c>
      <c r="J306" s="24">
        <v>3</v>
      </c>
      <c r="K306" s="24">
        <v>7000</v>
      </c>
      <c r="L306" s="24" t="s">
        <v>68</v>
      </c>
      <c r="M306" s="41"/>
      <c r="N306" s="6" t="s">
        <v>643</v>
      </c>
    </row>
    <row r="307" spans="1:14">
      <c r="A307" s="14">
        <f t="shared" si="30"/>
        <v>304</v>
      </c>
      <c r="B307" s="331" t="s">
        <v>348</v>
      </c>
      <c r="C307" s="15" t="s">
        <v>349</v>
      </c>
      <c r="D307" s="24" t="s">
        <v>32</v>
      </c>
      <c r="E307" s="24">
        <v>7</v>
      </c>
      <c r="F307" s="24" t="s">
        <v>73</v>
      </c>
      <c r="G307" s="41" t="s">
        <v>34</v>
      </c>
      <c r="H307" s="24"/>
      <c r="I307" s="24" t="s">
        <v>67</v>
      </c>
      <c r="J307" s="24">
        <v>3</v>
      </c>
      <c r="K307" s="24">
        <v>9000</v>
      </c>
      <c r="L307" s="24" t="s">
        <v>68</v>
      </c>
      <c r="M307" s="41"/>
      <c r="N307" s="6" t="s">
        <v>643</v>
      </c>
    </row>
    <row r="308" spans="1:14">
      <c r="A308" s="14">
        <f t="shared" si="30"/>
        <v>305</v>
      </c>
      <c r="B308" s="331" t="s">
        <v>348</v>
      </c>
      <c r="C308" s="15" t="s">
        <v>349</v>
      </c>
      <c r="D308" s="24" t="s">
        <v>32</v>
      </c>
      <c r="E308" s="24">
        <v>8</v>
      </c>
      <c r="F308" s="24" t="s">
        <v>74</v>
      </c>
      <c r="G308" s="41" t="s">
        <v>75</v>
      </c>
      <c r="H308" s="24"/>
      <c r="I308" s="24" t="s">
        <v>67</v>
      </c>
      <c r="J308" s="24">
        <v>3</v>
      </c>
      <c r="K308" s="24">
        <v>9000</v>
      </c>
      <c r="L308" s="24" t="s">
        <v>68</v>
      </c>
      <c r="M308" s="41"/>
      <c r="N308" s="6" t="s">
        <v>643</v>
      </c>
    </row>
    <row r="309" spans="1:14">
      <c r="A309" s="14">
        <f t="shared" si="30"/>
        <v>306</v>
      </c>
      <c r="B309" s="331" t="s">
        <v>348</v>
      </c>
      <c r="C309" s="15" t="s">
        <v>349</v>
      </c>
      <c r="D309" s="24" t="s">
        <v>32</v>
      </c>
      <c r="E309" s="24">
        <v>9</v>
      </c>
      <c r="F309" s="24" t="s">
        <v>146</v>
      </c>
      <c r="G309" s="41" t="s">
        <v>147</v>
      </c>
      <c r="H309" s="24"/>
      <c r="I309" s="24" t="s">
        <v>67</v>
      </c>
      <c r="J309" s="24">
        <v>3</v>
      </c>
      <c r="K309" s="24">
        <v>9000</v>
      </c>
      <c r="L309" s="24" t="s">
        <v>68</v>
      </c>
      <c r="M309" s="41"/>
      <c r="N309" s="6" t="s">
        <v>643</v>
      </c>
    </row>
    <row r="310" spans="1:14">
      <c r="A310" s="14">
        <f t="shared" si="30"/>
        <v>307</v>
      </c>
      <c r="B310" s="331" t="s">
        <v>348</v>
      </c>
      <c r="C310" s="15" t="s">
        <v>349</v>
      </c>
      <c r="D310" s="24" t="s">
        <v>32</v>
      </c>
      <c r="E310" s="24">
        <v>10</v>
      </c>
      <c r="F310" s="24" t="s">
        <v>84</v>
      </c>
      <c r="G310" s="41" t="s">
        <v>85</v>
      </c>
      <c r="H310" s="24"/>
      <c r="I310" s="24" t="s">
        <v>67</v>
      </c>
      <c r="J310" s="24">
        <v>3</v>
      </c>
      <c r="K310" s="24">
        <v>9000</v>
      </c>
      <c r="L310" s="24" t="s">
        <v>68</v>
      </c>
      <c r="M310" s="41"/>
      <c r="N310" s="6" t="s">
        <v>643</v>
      </c>
    </row>
    <row r="311" spans="1:14">
      <c r="A311" s="14">
        <f t="shared" si="30"/>
        <v>308</v>
      </c>
      <c r="B311" s="331" t="s">
        <v>348</v>
      </c>
      <c r="C311" s="15" t="s">
        <v>349</v>
      </c>
      <c r="D311" s="24" t="s">
        <v>32</v>
      </c>
      <c r="E311" s="24">
        <v>11</v>
      </c>
      <c r="F311" s="24" t="s">
        <v>354</v>
      </c>
      <c r="G311" s="41" t="s">
        <v>355</v>
      </c>
      <c r="H311" s="24"/>
      <c r="I311" s="24" t="s">
        <v>67</v>
      </c>
      <c r="J311" s="24">
        <v>3</v>
      </c>
      <c r="K311" s="24">
        <v>8000</v>
      </c>
      <c r="L311" s="24" t="s">
        <v>68</v>
      </c>
      <c r="M311" s="41"/>
      <c r="N311" s="6" t="s">
        <v>643</v>
      </c>
    </row>
    <row r="312" spans="1:14">
      <c r="A312" s="14">
        <f t="shared" si="30"/>
        <v>309</v>
      </c>
      <c r="B312" s="331" t="s">
        <v>348</v>
      </c>
      <c r="C312" s="15" t="s">
        <v>349</v>
      </c>
      <c r="D312" s="24" t="s">
        <v>32</v>
      </c>
      <c r="E312" s="24">
        <v>12</v>
      </c>
      <c r="F312" s="24" t="s">
        <v>82</v>
      </c>
      <c r="G312" s="41" t="s">
        <v>83</v>
      </c>
      <c r="H312" s="24"/>
      <c r="I312" s="24" t="s">
        <v>67</v>
      </c>
      <c r="J312" s="24">
        <v>3</v>
      </c>
      <c r="K312" s="24">
        <v>8000</v>
      </c>
      <c r="L312" s="24" t="s">
        <v>68</v>
      </c>
      <c r="M312" s="41"/>
      <c r="N312" s="6" t="s">
        <v>643</v>
      </c>
    </row>
    <row r="313" spans="1:14">
      <c r="A313" s="14">
        <f t="shared" si="30"/>
        <v>310</v>
      </c>
      <c r="B313" s="331" t="s">
        <v>348</v>
      </c>
      <c r="C313" s="15" t="s">
        <v>349</v>
      </c>
      <c r="D313" s="24" t="s">
        <v>32</v>
      </c>
      <c r="E313" s="24">
        <v>13</v>
      </c>
      <c r="F313" s="24" t="s">
        <v>86</v>
      </c>
      <c r="G313" s="41" t="s">
        <v>87</v>
      </c>
      <c r="H313" s="24"/>
      <c r="I313" s="24" t="s">
        <v>67</v>
      </c>
      <c r="J313" s="24">
        <v>3</v>
      </c>
      <c r="K313" s="24">
        <v>8000</v>
      </c>
      <c r="L313" s="24" t="s">
        <v>68</v>
      </c>
      <c r="M313" s="41"/>
      <c r="N313" s="6" t="s">
        <v>643</v>
      </c>
    </row>
    <row r="314" spans="1:14">
      <c r="A314" s="14">
        <f t="shared" si="30"/>
        <v>311</v>
      </c>
      <c r="B314" s="331" t="s">
        <v>348</v>
      </c>
      <c r="C314" s="15" t="s">
        <v>349</v>
      </c>
      <c r="D314" s="24" t="s">
        <v>32</v>
      </c>
      <c r="E314" s="24">
        <v>14</v>
      </c>
      <c r="F314" s="24" t="s">
        <v>88</v>
      </c>
      <c r="G314" s="41" t="s">
        <v>89</v>
      </c>
      <c r="H314" s="24"/>
      <c r="I314" s="24" t="s">
        <v>67</v>
      </c>
      <c r="J314" s="24">
        <v>3</v>
      </c>
      <c r="K314" s="24">
        <v>8000</v>
      </c>
      <c r="L314" s="24" t="s">
        <v>68</v>
      </c>
      <c r="M314" s="41"/>
      <c r="N314" s="6" t="s">
        <v>643</v>
      </c>
    </row>
    <row r="315" spans="1:14">
      <c r="A315" s="14">
        <f t="shared" ref="A315:A324" si="31">ROW()-3</f>
        <v>312</v>
      </c>
      <c r="B315" s="331" t="s">
        <v>348</v>
      </c>
      <c r="C315" s="15" t="s">
        <v>349</v>
      </c>
      <c r="D315" s="24" t="s">
        <v>32</v>
      </c>
      <c r="E315" s="24">
        <v>15</v>
      </c>
      <c r="F315" s="24" t="s">
        <v>92</v>
      </c>
      <c r="G315" s="41" t="s">
        <v>93</v>
      </c>
      <c r="H315" s="24"/>
      <c r="I315" s="24" t="s">
        <v>67</v>
      </c>
      <c r="J315" s="24">
        <v>3</v>
      </c>
      <c r="K315" s="24">
        <v>8000</v>
      </c>
      <c r="L315" s="24" t="s">
        <v>68</v>
      </c>
      <c r="M315" s="41"/>
      <c r="N315" s="6" t="s">
        <v>643</v>
      </c>
    </row>
    <row r="316" spans="1:14">
      <c r="A316" s="14">
        <f t="shared" si="31"/>
        <v>313</v>
      </c>
      <c r="B316" s="331" t="s">
        <v>348</v>
      </c>
      <c r="C316" s="15" t="s">
        <v>349</v>
      </c>
      <c r="D316" s="24" t="s">
        <v>32</v>
      </c>
      <c r="E316" s="24">
        <v>16</v>
      </c>
      <c r="F316" s="24" t="s">
        <v>161</v>
      </c>
      <c r="G316" s="41" t="s">
        <v>162</v>
      </c>
      <c r="H316" s="17" t="s">
        <v>222</v>
      </c>
      <c r="I316" s="24" t="s">
        <v>67</v>
      </c>
      <c r="J316" s="24">
        <v>3</v>
      </c>
      <c r="K316" s="24">
        <v>9000</v>
      </c>
      <c r="L316" s="24" t="s">
        <v>68</v>
      </c>
      <c r="M316" s="41"/>
      <c r="N316" s="6" t="s">
        <v>643</v>
      </c>
    </row>
    <row r="317" spans="1:14">
      <c r="A317" s="14">
        <f t="shared" si="31"/>
        <v>314</v>
      </c>
      <c r="B317" s="331" t="s">
        <v>348</v>
      </c>
      <c r="C317" s="15" t="s">
        <v>349</v>
      </c>
      <c r="D317" s="24" t="s">
        <v>32</v>
      </c>
      <c r="E317" s="24">
        <v>17</v>
      </c>
      <c r="F317" s="24" t="s">
        <v>96</v>
      </c>
      <c r="G317" s="41" t="s">
        <v>60</v>
      </c>
      <c r="H317" s="24"/>
      <c r="I317" s="24" t="s">
        <v>67</v>
      </c>
      <c r="J317" s="24">
        <v>3</v>
      </c>
      <c r="K317" s="24">
        <v>9000</v>
      </c>
      <c r="L317" s="24" t="s">
        <v>68</v>
      </c>
      <c r="M317" s="41"/>
      <c r="N317" s="6" t="s">
        <v>643</v>
      </c>
    </row>
    <row r="318" spans="1:14">
      <c r="A318" s="14">
        <f t="shared" si="31"/>
        <v>315</v>
      </c>
      <c r="B318" s="331" t="s">
        <v>348</v>
      </c>
      <c r="C318" s="15" t="s">
        <v>349</v>
      </c>
      <c r="D318" s="24" t="s">
        <v>32</v>
      </c>
      <c r="E318" s="24">
        <v>18</v>
      </c>
      <c r="F318" s="24" t="s">
        <v>220</v>
      </c>
      <c r="G318" s="41" t="s">
        <v>221</v>
      </c>
      <c r="H318" s="24"/>
      <c r="I318" s="24" t="s">
        <v>67</v>
      </c>
      <c r="J318" s="24">
        <v>3</v>
      </c>
      <c r="K318" s="24">
        <v>8000</v>
      </c>
      <c r="L318" s="24" t="s">
        <v>68</v>
      </c>
      <c r="M318" s="41"/>
      <c r="N318" s="6" t="s">
        <v>643</v>
      </c>
    </row>
    <row r="319" spans="1:14">
      <c r="A319" s="14">
        <f t="shared" si="31"/>
        <v>316</v>
      </c>
      <c r="B319" s="331" t="s">
        <v>348</v>
      </c>
      <c r="C319" s="15" t="s">
        <v>349</v>
      </c>
      <c r="D319" s="24" t="s">
        <v>32</v>
      </c>
      <c r="E319" s="24">
        <v>19</v>
      </c>
      <c r="F319" s="24" t="s">
        <v>223</v>
      </c>
      <c r="G319" s="41" t="s">
        <v>224</v>
      </c>
      <c r="H319" s="24"/>
      <c r="I319" s="24" t="s">
        <v>67</v>
      </c>
      <c r="J319" s="24">
        <v>3</v>
      </c>
      <c r="K319" s="24">
        <v>9000</v>
      </c>
      <c r="L319" s="24" t="s">
        <v>68</v>
      </c>
      <c r="M319" s="41"/>
      <c r="N319" s="6" t="s">
        <v>643</v>
      </c>
    </row>
    <row r="320" spans="1:14">
      <c r="A320" s="14">
        <f t="shared" si="31"/>
        <v>317</v>
      </c>
      <c r="B320" s="331" t="s">
        <v>348</v>
      </c>
      <c r="C320" s="15" t="s">
        <v>349</v>
      </c>
      <c r="D320" s="24" t="s">
        <v>32</v>
      </c>
      <c r="E320" s="24">
        <v>20</v>
      </c>
      <c r="F320" s="24" t="s">
        <v>105</v>
      </c>
      <c r="G320" s="41" t="s">
        <v>64</v>
      </c>
      <c r="H320" s="17" t="s">
        <v>106</v>
      </c>
      <c r="I320" s="24" t="s">
        <v>67</v>
      </c>
      <c r="J320" s="24">
        <v>3</v>
      </c>
      <c r="K320" s="24">
        <v>9000</v>
      </c>
      <c r="L320" s="24" t="s">
        <v>68</v>
      </c>
      <c r="M320" s="41"/>
      <c r="N320" s="6" t="s">
        <v>643</v>
      </c>
    </row>
    <row r="321" ht="38.25" spans="1:14">
      <c r="A321" s="14">
        <f t="shared" si="31"/>
        <v>318</v>
      </c>
      <c r="B321" s="331" t="s">
        <v>348</v>
      </c>
      <c r="C321" s="15" t="s">
        <v>349</v>
      </c>
      <c r="D321" s="24" t="s">
        <v>191</v>
      </c>
      <c r="E321" s="24">
        <v>21</v>
      </c>
      <c r="F321" s="24" t="s">
        <v>47</v>
      </c>
      <c r="G321" s="41" t="s">
        <v>34</v>
      </c>
      <c r="H321" s="24"/>
      <c r="I321" s="24" t="s">
        <v>45</v>
      </c>
      <c r="J321" s="24">
        <v>1</v>
      </c>
      <c r="K321" s="24">
        <v>0</v>
      </c>
      <c r="L321" s="24" t="s">
        <v>356</v>
      </c>
      <c r="M321" s="41" t="s">
        <v>193</v>
      </c>
      <c r="N321" s="6" t="s">
        <v>643</v>
      </c>
    </row>
    <row r="322" spans="1:14">
      <c r="A322" s="14">
        <f t="shared" si="31"/>
        <v>319</v>
      </c>
      <c r="B322" s="331" t="s">
        <v>348</v>
      </c>
      <c r="C322" s="15" t="s">
        <v>349</v>
      </c>
      <c r="D322" s="24" t="s">
        <v>191</v>
      </c>
      <c r="E322" s="24">
        <v>22</v>
      </c>
      <c r="F322" s="24" t="s">
        <v>357</v>
      </c>
      <c r="G322" s="41" t="s">
        <v>352</v>
      </c>
      <c r="H322" s="24"/>
      <c r="I322" s="24" t="s">
        <v>67</v>
      </c>
      <c r="J322" s="24">
        <v>1</v>
      </c>
      <c r="K322" s="24">
        <v>0</v>
      </c>
      <c r="L322" s="24" t="s">
        <v>192</v>
      </c>
      <c r="M322" s="41" t="s">
        <v>193</v>
      </c>
      <c r="N322" s="6" t="s">
        <v>643</v>
      </c>
    </row>
    <row r="323" spans="1:14">
      <c r="A323" s="14">
        <f t="shared" si="31"/>
        <v>320</v>
      </c>
      <c r="B323" s="331" t="s">
        <v>348</v>
      </c>
      <c r="C323" s="15" t="s">
        <v>349</v>
      </c>
      <c r="D323" s="24" t="s">
        <v>191</v>
      </c>
      <c r="E323" s="24">
        <v>23</v>
      </c>
      <c r="F323" s="24" t="s">
        <v>73</v>
      </c>
      <c r="G323" s="41" t="s">
        <v>34</v>
      </c>
      <c r="H323" s="24"/>
      <c r="I323" s="24" t="s">
        <v>67</v>
      </c>
      <c r="J323" s="24">
        <v>1</v>
      </c>
      <c r="K323" s="24">
        <v>0</v>
      </c>
      <c r="L323" s="24" t="s">
        <v>192</v>
      </c>
      <c r="M323" s="41" t="s">
        <v>193</v>
      </c>
      <c r="N323" s="6" t="s">
        <v>643</v>
      </c>
    </row>
    <row r="324" spans="1:14">
      <c r="A324" s="14">
        <f t="shared" si="31"/>
        <v>321</v>
      </c>
      <c r="B324" s="331" t="s">
        <v>348</v>
      </c>
      <c r="C324" s="15" t="s">
        <v>349</v>
      </c>
      <c r="D324" s="24" t="s">
        <v>191</v>
      </c>
      <c r="E324" s="24">
        <v>24</v>
      </c>
      <c r="F324" s="24" t="s">
        <v>74</v>
      </c>
      <c r="G324" s="41" t="s">
        <v>75</v>
      </c>
      <c r="H324" s="24"/>
      <c r="I324" s="24" t="s">
        <v>67</v>
      </c>
      <c r="J324" s="24">
        <v>1</v>
      </c>
      <c r="K324" s="24">
        <v>0</v>
      </c>
      <c r="L324" s="24" t="s">
        <v>192</v>
      </c>
      <c r="M324" s="41" t="s">
        <v>193</v>
      </c>
      <c r="N324" s="6" t="s">
        <v>643</v>
      </c>
    </row>
    <row r="325" spans="1:14">
      <c r="A325" s="14">
        <f t="shared" ref="A325:A334" si="32">ROW()-3</f>
        <v>322</v>
      </c>
      <c r="B325" s="19" t="s">
        <v>444</v>
      </c>
      <c r="C325" s="19" t="s">
        <v>445</v>
      </c>
      <c r="D325" s="19" t="s">
        <v>32</v>
      </c>
      <c r="E325" s="19">
        <v>1</v>
      </c>
      <c r="F325" s="18" t="s">
        <v>66</v>
      </c>
      <c r="G325" s="33" t="s">
        <v>44</v>
      </c>
      <c r="H325" s="33"/>
      <c r="I325" s="19" t="s">
        <v>67</v>
      </c>
      <c r="J325" s="19">
        <v>3</v>
      </c>
      <c r="K325" s="19" t="s">
        <v>36</v>
      </c>
      <c r="L325" s="24" t="s">
        <v>68</v>
      </c>
      <c r="M325" s="35"/>
      <c r="N325" s="6" t="s">
        <v>644</v>
      </c>
    </row>
    <row r="326" spans="1:14">
      <c r="A326" s="14">
        <f t="shared" si="32"/>
        <v>323</v>
      </c>
      <c r="B326" s="19" t="s">
        <v>444</v>
      </c>
      <c r="C326" s="19" t="s">
        <v>445</v>
      </c>
      <c r="D326" s="19" t="s">
        <v>32</v>
      </c>
      <c r="E326" s="19">
        <v>2</v>
      </c>
      <c r="F326" s="18" t="s">
        <v>446</v>
      </c>
      <c r="G326" s="33" t="s">
        <v>447</v>
      </c>
      <c r="H326" s="33"/>
      <c r="I326" s="19" t="s">
        <v>67</v>
      </c>
      <c r="J326" s="19">
        <v>3</v>
      </c>
      <c r="K326" s="19" t="s">
        <v>36</v>
      </c>
      <c r="L326" s="24" t="s">
        <v>68</v>
      </c>
      <c r="M326" s="35"/>
      <c r="N326" s="6" t="s">
        <v>644</v>
      </c>
    </row>
    <row r="327" spans="1:14">
      <c r="A327" s="14">
        <f t="shared" si="32"/>
        <v>324</v>
      </c>
      <c r="B327" s="19" t="s">
        <v>444</v>
      </c>
      <c r="C327" s="19" t="s">
        <v>445</v>
      </c>
      <c r="D327" s="19" t="s">
        <v>32</v>
      </c>
      <c r="E327" s="19">
        <v>3</v>
      </c>
      <c r="F327" s="18" t="s">
        <v>302</v>
      </c>
      <c r="G327" s="33" t="s">
        <v>303</v>
      </c>
      <c r="H327" s="33"/>
      <c r="I327" s="19" t="s">
        <v>67</v>
      </c>
      <c r="J327" s="19">
        <v>3</v>
      </c>
      <c r="K327" s="19" t="s">
        <v>36</v>
      </c>
      <c r="L327" s="24" t="s">
        <v>68</v>
      </c>
      <c r="M327" s="35"/>
      <c r="N327" s="6" t="s">
        <v>644</v>
      </c>
    </row>
    <row r="328" spans="1:14">
      <c r="A328" s="14">
        <f t="shared" si="32"/>
        <v>325</v>
      </c>
      <c r="B328" s="19" t="s">
        <v>444</v>
      </c>
      <c r="C328" s="19" t="s">
        <v>445</v>
      </c>
      <c r="D328" s="19" t="s">
        <v>32</v>
      </c>
      <c r="E328" s="19">
        <v>4</v>
      </c>
      <c r="F328" s="18" t="s">
        <v>294</v>
      </c>
      <c r="G328" s="33" t="s">
        <v>168</v>
      </c>
      <c r="H328" s="33"/>
      <c r="I328" s="19" t="s">
        <v>67</v>
      </c>
      <c r="J328" s="19">
        <v>3</v>
      </c>
      <c r="K328" s="19" t="s">
        <v>36</v>
      </c>
      <c r="L328" s="24" t="s">
        <v>68</v>
      </c>
      <c r="M328" s="35"/>
      <c r="N328" s="6" t="s">
        <v>644</v>
      </c>
    </row>
    <row r="329" spans="1:14">
      <c r="A329" s="14">
        <f t="shared" si="32"/>
        <v>326</v>
      </c>
      <c r="B329" s="19" t="s">
        <v>444</v>
      </c>
      <c r="C329" s="19" t="s">
        <v>445</v>
      </c>
      <c r="D329" s="19" t="s">
        <v>32</v>
      </c>
      <c r="E329" s="19">
        <v>5</v>
      </c>
      <c r="F329" s="18" t="s">
        <v>448</v>
      </c>
      <c r="G329" s="33" t="s">
        <v>449</v>
      </c>
      <c r="H329" s="33"/>
      <c r="I329" s="19" t="s">
        <v>67</v>
      </c>
      <c r="J329" s="19">
        <v>3</v>
      </c>
      <c r="K329" s="19" t="s">
        <v>36</v>
      </c>
      <c r="L329" s="24" t="s">
        <v>68</v>
      </c>
      <c r="M329" s="35"/>
      <c r="N329" s="6" t="s">
        <v>644</v>
      </c>
    </row>
    <row r="330" spans="1:14">
      <c r="A330" s="14">
        <f t="shared" si="32"/>
        <v>327</v>
      </c>
      <c r="B330" s="19" t="s">
        <v>444</v>
      </c>
      <c r="C330" s="19" t="s">
        <v>445</v>
      </c>
      <c r="D330" s="19" t="s">
        <v>32</v>
      </c>
      <c r="E330" s="19">
        <v>6</v>
      </c>
      <c r="F330" s="18" t="s">
        <v>71</v>
      </c>
      <c r="G330" s="33" t="s">
        <v>72</v>
      </c>
      <c r="H330" s="33"/>
      <c r="I330" s="19" t="s">
        <v>67</v>
      </c>
      <c r="J330" s="19">
        <v>3</v>
      </c>
      <c r="K330" s="19" t="s">
        <v>36</v>
      </c>
      <c r="L330" s="24" t="s">
        <v>68</v>
      </c>
      <c r="M330" s="35"/>
      <c r="N330" s="6" t="s">
        <v>644</v>
      </c>
    </row>
    <row r="331" spans="1:14">
      <c r="A331" s="14">
        <f t="shared" si="32"/>
        <v>328</v>
      </c>
      <c r="B331" s="19" t="s">
        <v>444</v>
      </c>
      <c r="C331" s="19" t="s">
        <v>445</v>
      </c>
      <c r="D331" s="19" t="s">
        <v>32</v>
      </c>
      <c r="E331" s="19">
        <v>7</v>
      </c>
      <c r="F331" s="18" t="s">
        <v>241</v>
      </c>
      <c r="G331" s="19" t="s">
        <v>242</v>
      </c>
      <c r="H331" s="33"/>
      <c r="I331" s="19" t="s">
        <v>67</v>
      </c>
      <c r="J331" s="19">
        <v>3</v>
      </c>
      <c r="K331" s="19" t="s">
        <v>36</v>
      </c>
      <c r="L331" s="24" t="s">
        <v>68</v>
      </c>
      <c r="M331" s="35"/>
      <c r="N331" s="6" t="s">
        <v>644</v>
      </c>
    </row>
    <row r="332" spans="1:14">
      <c r="A332" s="14">
        <f t="shared" si="32"/>
        <v>329</v>
      </c>
      <c r="B332" s="19" t="s">
        <v>444</v>
      </c>
      <c r="C332" s="19" t="s">
        <v>445</v>
      </c>
      <c r="D332" s="19" t="s">
        <v>32</v>
      </c>
      <c r="E332" s="19">
        <v>8</v>
      </c>
      <c r="F332" s="18" t="s">
        <v>73</v>
      </c>
      <c r="G332" s="33" t="s">
        <v>34</v>
      </c>
      <c r="H332" s="33"/>
      <c r="I332" s="19" t="s">
        <v>67</v>
      </c>
      <c r="J332" s="19">
        <v>3</v>
      </c>
      <c r="K332" s="19" t="s">
        <v>36</v>
      </c>
      <c r="L332" s="24" t="s">
        <v>68</v>
      </c>
      <c r="M332" s="35"/>
      <c r="N332" s="6" t="s">
        <v>644</v>
      </c>
    </row>
    <row r="333" spans="1:14">
      <c r="A333" s="14">
        <f t="shared" si="32"/>
        <v>330</v>
      </c>
      <c r="B333" s="19" t="s">
        <v>444</v>
      </c>
      <c r="C333" s="19" t="s">
        <v>445</v>
      </c>
      <c r="D333" s="19" t="s">
        <v>32</v>
      </c>
      <c r="E333" s="19">
        <v>9</v>
      </c>
      <c r="F333" s="18" t="s">
        <v>269</v>
      </c>
      <c r="G333" s="33" t="s">
        <v>270</v>
      </c>
      <c r="H333" s="33"/>
      <c r="I333" s="19" t="s">
        <v>67</v>
      </c>
      <c r="J333" s="19">
        <v>3</v>
      </c>
      <c r="K333" s="19" t="s">
        <v>36</v>
      </c>
      <c r="L333" s="24" t="s">
        <v>68</v>
      </c>
      <c r="M333" s="35"/>
      <c r="N333" s="6" t="s">
        <v>644</v>
      </c>
    </row>
    <row r="334" spans="1:14">
      <c r="A334" s="14">
        <f t="shared" si="32"/>
        <v>331</v>
      </c>
      <c r="B334" s="19" t="s">
        <v>444</v>
      </c>
      <c r="C334" s="19" t="s">
        <v>445</v>
      </c>
      <c r="D334" s="19" t="s">
        <v>32</v>
      </c>
      <c r="E334" s="19">
        <v>10</v>
      </c>
      <c r="F334" s="18" t="s">
        <v>178</v>
      </c>
      <c r="G334" s="33" t="s">
        <v>179</v>
      </c>
      <c r="H334" s="33"/>
      <c r="I334" s="19" t="s">
        <v>67</v>
      </c>
      <c r="J334" s="19">
        <v>3</v>
      </c>
      <c r="K334" s="19" t="s">
        <v>36</v>
      </c>
      <c r="L334" s="24" t="s">
        <v>68</v>
      </c>
      <c r="M334" s="35"/>
      <c r="N334" s="6" t="s">
        <v>644</v>
      </c>
    </row>
    <row r="335" spans="1:14">
      <c r="A335" s="14">
        <f t="shared" ref="A335:A344" si="33">ROW()-3</f>
        <v>332</v>
      </c>
      <c r="B335" s="19" t="s">
        <v>444</v>
      </c>
      <c r="C335" s="19" t="s">
        <v>445</v>
      </c>
      <c r="D335" s="19" t="s">
        <v>32</v>
      </c>
      <c r="E335" s="19">
        <v>11</v>
      </c>
      <c r="F335" s="18" t="s">
        <v>243</v>
      </c>
      <c r="G335" s="33" t="s">
        <v>244</v>
      </c>
      <c r="H335" s="17" t="s">
        <v>450</v>
      </c>
      <c r="I335" s="19" t="s">
        <v>67</v>
      </c>
      <c r="J335" s="19">
        <v>3</v>
      </c>
      <c r="K335" s="19" t="s">
        <v>36</v>
      </c>
      <c r="L335" s="24" t="s">
        <v>68</v>
      </c>
      <c r="M335" s="35"/>
      <c r="N335" s="6" t="s">
        <v>644</v>
      </c>
    </row>
    <row r="336" spans="1:14">
      <c r="A336" s="14">
        <f t="shared" si="33"/>
        <v>333</v>
      </c>
      <c r="B336" s="19" t="s">
        <v>444</v>
      </c>
      <c r="C336" s="19" t="s">
        <v>445</v>
      </c>
      <c r="D336" s="19" t="s">
        <v>32</v>
      </c>
      <c r="E336" s="19">
        <v>12</v>
      </c>
      <c r="F336" s="18" t="s">
        <v>451</v>
      </c>
      <c r="G336" s="33" t="s">
        <v>452</v>
      </c>
      <c r="H336" s="17" t="s">
        <v>453</v>
      </c>
      <c r="I336" s="19" t="s">
        <v>67</v>
      </c>
      <c r="J336" s="19">
        <v>3</v>
      </c>
      <c r="K336" s="19" t="s">
        <v>36</v>
      </c>
      <c r="L336" s="24" t="s">
        <v>68</v>
      </c>
      <c r="M336" s="35"/>
      <c r="N336" s="6" t="s">
        <v>644</v>
      </c>
    </row>
    <row r="337" ht="25.5" spans="1:14">
      <c r="A337" s="14">
        <f t="shared" si="33"/>
        <v>334</v>
      </c>
      <c r="B337" s="19" t="s">
        <v>444</v>
      </c>
      <c r="C337" s="19" t="s">
        <v>445</v>
      </c>
      <c r="D337" s="19" t="s">
        <v>32</v>
      </c>
      <c r="E337" s="19">
        <v>13</v>
      </c>
      <c r="F337" s="18" t="s">
        <v>454</v>
      </c>
      <c r="G337" s="33" t="s">
        <v>455</v>
      </c>
      <c r="H337" s="17" t="s">
        <v>456</v>
      </c>
      <c r="I337" s="19" t="s">
        <v>67</v>
      </c>
      <c r="J337" s="19">
        <v>3</v>
      </c>
      <c r="K337" s="19" t="s">
        <v>36</v>
      </c>
      <c r="L337" s="24" t="s">
        <v>68</v>
      </c>
      <c r="M337" s="35"/>
      <c r="N337" s="6" t="s">
        <v>644</v>
      </c>
    </row>
    <row r="338" spans="1:14">
      <c r="A338" s="14">
        <f t="shared" si="33"/>
        <v>335</v>
      </c>
      <c r="B338" s="19" t="s">
        <v>444</v>
      </c>
      <c r="C338" s="19" t="s">
        <v>445</v>
      </c>
      <c r="D338" s="19" t="s">
        <v>32</v>
      </c>
      <c r="E338" s="19">
        <v>14</v>
      </c>
      <c r="F338" s="18" t="s">
        <v>74</v>
      </c>
      <c r="G338" s="33" t="s">
        <v>75</v>
      </c>
      <c r="H338" s="33"/>
      <c r="I338" s="19" t="s">
        <v>67</v>
      </c>
      <c r="J338" s="19">
        <v>3</v>
      </c>
      <c r="K338" s="19" t="s">
        <v>36</v>
      </c>
      <c r="L338" s="24" t="s">
        <v>68</v>
      </c>
      <c r="M338" s="35"/>
      <c r="N338" s="6" t="s">
        <v>644</v>
      </c>
    </row>
    <row r="339" spans="1:14">
      <c r="A339" s="14">
        <f t="shared" si="33"/>
        <v>336</v>
      </c>
      <c r="B339" s="19" t="s">
        <v>444</v>
      </c>
      <c r="C339" s="19" t="s">
        <v>445</v>
      </c>
      <c r="D339" s="19" t="s">
        <v>32</v>
      </c>
      <c r="E339" s="19">
        <v>16</v>
      </c>
      <c r="F339" s="18" t="s">
        <v>78</v>
      </c>
      <c r="G339" s="19" t="s">
        <v>51</v>
      </c>
      <c r="H339" s="33"/>
      <c r="I339" s="19" t="s">
        <v>67</v>
      </c>
      <c r="J339" s="19">
        <v>3</v>
      </c>
      <c r="K339" s="19" t="s">
        <v>36</v>
      </c>
      <c r="L339" s="24" t="s">
        <v>68</v>
      </c>
      <c r="M339" s="35"/>
      <c r="N339" s="6" t="s">
        <v>644</v>
      </c>
    </row>
    <row r="340" ht="25.5" spans="1:14">
      <c r="A340" s="14">
        <f t="shared" si="33"/>
        <v>337</v>
      </c>
      <c r="B340" s="19" t="s">
        <v>444</v>
      </c>
      <c r="C340" s="19" t="s">
        <v>445</v>
      </c>
      <c r="D340" s="19" t="s">
        <v>32</v>
      </c>
      <c r="E340" s="19">
        <v>17</v>
      </c>
      <c r="F340" s="18" t="s">
        <v>96</v>
      </c>
      <c r="G340" s="33" t="s">
        <v>60</v>
      </c>
      <c r="H340" s="17" t="s">
        <v>457</v>
      </c>
      <c r="I340" s="19" t="s">
        <v>67</v>
      </c>
      <c r="J340" s="19">
        <v>3</v>
      </c>
      <c r="K340" s="19" t="s">
        <v>36</v>
      </c>
      <c r="L340" s="24" t="s">
        <v>68</v>
      </c>
      <c r="M340" s="35"/>
      <c r="N340" s="6" t="s">
        <v>644</v>
      </c>
    </row>
    <row r="341" spans="1:14">
      <c r="A341" s="14">
        <f t="shared" si="33"/>
        <v>338</v>
      </c>
      <c r="B341" s="19" t="s">
        <v>444</v>
      </c>
      <c r="C341" s="19" t="s">
        <v>445</v>
      </c>
      <c r="D341" s="19" t="s">
        <v>32</v>
      </c>
      <c r="E341" s="19">
        <v>18</v>
      </c>
      <c r="F341" s="18" t="s">
        <v>133</v>
      </c>
      <c r="G341" s="33" t="s">
        <v>134</v>
      </c>
      <c r="H341" s="33"/>
      <c r="I341" s="19" t="s">
        <v>67</v>
      </c>
      <c r="J341" s="19">
        <v>3</v>
      </c>
      <c r="K341" s="19" t="s">
        <v>36</v>
      </c>
      <c r="L341" s="24" t="s">
        <v>68</v>
      </c>
      <c r="M341" s="35"/>
      <c r="N341" s="6" t="s">
        <v>644</v>
      </c>
    </row>
    <row r="342" spans="1:14">
      <c r="A342" s="14">
        <f t="shared" si="33"/>
        <v>339</v>
      </c>
      <c r="B342" s="19" t="s">
        <v>444</v>
      </c>
      <c r="C342" s="19" t="s">
        <v>445</v>
      </c>
      <c r="D342" s="19" t="s">
        <v>32</v>
      </c>
      <c r="E342" s="19">
        <v>19</v>
      </c>
      <c r="F342" s="18" t="s">
        <v>182</v>
      </c>
      <c r="G342" s="33" t="s">
        <v>183</v>
      </c>
      <c r="H342" s="33"/>
      <c r="I342" s="19" t="s">
        <v>67</v>
      </c>
      <c r="J342" s="19">
        <v>3</v>
      </c>
      <c r="K342" s="19" t="s">
        <v>36</v>
      </c>
      <c r="L342" s="24" t="s">
        <v>68</v>
      </c>
      <c r="M342" s="35"/>
      <c r="N342" s="6" t="s">
        <v>644</v>
      </c>
    </row>
    <row r="343" spans="1:14">
      <c r="A343" s="14">
        <f t="shared" si="33"/>
        <v>340</v>
      </c>
      <c r="B343" s="19" t="s">
        <v>444</v>
      </c>
      <c r="C343" s="19" t="s">
        <v>445</v>
      </c>
      <c r="D343" s="19" t="s">
        <v>32</v>
      </c>
      <c r="E343" s="19">
        <v>20</v>
      </c>
      <c r="F343" s="18" t="s">
        <v>82</v>
      </c>
      <c r="G343" s="33" t="s">
        <v>83</v>
      </c>
      <c r="H343" s="33"/>
      <c r="I343" s="19" t="s">
        <v>67</v>
      </c>
      <c r="J343" s="19">
        <v>3</v>
      </c>
      <c r="K343" s="19" t="s">
        <v>36</v>
      </c>
      <c r="L343" s="24" t="s">
        <v>68</v>
      </c>
      <c r="M343" s="35"/>
      <c r="N343" s="6" t="s">
        <v>644</v>
      </c>
    </row>
    <row r="344" spans="1:14">
      <c r="A344" s="14">
        <f t="shared" si="33"/>
        <v>341</v>
      </c>
      <c r="B344" s="19" t="s">
        <v>444</v>
      </c>
      <c r="C344" s="19" t="s">
        <v>445</v>
      </c>
      <c r="D344" s="19" t="s">
        <v>32</v>
      </c>
      <c r="E344" s="19">
        <v>21</v>
      </c>
      <c r="F344" s="18" t="s">
        <v>458</v>
      </c>
      <c r="G344" s="33" t="s">
        <v>459</v>
      </c>
      <c r="H344" s="33"/>
      <c r="I344" s="19" t="s">
        <v>67</v>
      </c>
      <c r="J344" s="19">
        <v>3</v>
      </c>
      <c r="K344" s="19" t="s">
        <v>36</v>
      </c>
      <c r="L344" s="24" t="s">
        <v>68</v>
      </c>
      <c r="M344" s="35"/>
      <c r="N344" s="6" t="s">
        <v>644</v>
      </c>
    </row>
    <row r="345" spans="1:14">
      <c r="A345" s="14">
        <f t="shared" ref="A345:A354" si="34">ROW()-3</f>
        <v>342</v>
      </c>
      <c r="B345" s="19" t="s">
        <v>444</v>
      </c>
      <c r="C345" s="19" t="s">
        <v>445</v>
      </c>
      <c r="D345" s="19" t="s">
        <v>32</v>
      </c>
      <c r="E345" s="19">
        <v>22</v>
      </c>
      <c r="F345" s="18" t="s">
        <v>84</v>
      </c>
      <c r="G345" s="33" t="s">
        <v>85</v>
      </c>
      <c r="H345" s="33"/>
      <c r="I345" s="19" t="s">
        <v>67</v>
      </c>
      <c r="J345" s="19">
        <v>3</v>
      </c>
      <c r="K345" s="19" t="s">
        <v>36</v>
      </c>
      <c r="L345" s="24" t="s">
        <v>68</v>
      </c>
      <c r="M345" s="35"/>
      <c r="N345" s="6" t="s">
        <v>644</v>
      </c>
    </row>
    <row r="346" spans="1:14">
      <c r="A346" s="14">
        <f t="shared" si="34"/>
        <v>343</v>
      </c>
      <c r="B346" s="19" t="s">
        <v>444</v>
      </c>
      <c r="C346" s="19" t="s">
        <v>445</v>
      </c>
      <c r="D346" s="19" t="s">
        <v>32</v>
      </c>
      <c r="E346" s="19">
        <v>23</v>
      </c>
      <c r="F346" s="18" t="s">
        <v>180</v>
      </c>
      <c r="G346" s="33" t="s">
        <v>181</v>
      </c>
      <c r="H346" s="33"/>
      <c r="I346" s="19" t="s">
        <v>67</v>
      </c>
      <c r="J346" s="19">
        <v>3</v>
      </c>
      <c r="K346" s="19" t="s">
        <v>36</v>
      </c>
      <c r="L346" s="24" t="s">
        <v>68</v>
      </c>
      <c r="M346" s="35"/>
      <c r="N346" s="6" t="s">
        <v>644</v>
      </c>
    </row>
    <row r="347" spans="1:14">
      <c r="A347" s="14">
        <f t="shared" si="34"/>
        <v>344</v>
      </c>
      <c r="B347" s="19" t="s">
        <v>444</v>
      </c>
      <c r="C347" s="19" t="s">
        <v>445</v>
      </c>
      <c r="D347" s="19" t="s">
        <v>32</v>
      </c>
      <c r="E347" s="19">
        <v>24</v>
      </c>
      <c r="F347" s="18" t="s">
        <v>86</v>
      </c>
      <c r="G347" s="33" t="s">
        <v>87</v>
      </c>
      <c r="H347" s="33"/>
      <c r="I347" s="19" t="s">
        <v>67</v>
      </c>
      <c r="J347" s="19">
        <v>3</v>
      </c>
      <c r="K347" s="19" t="s">
        <v>36</v>
      </c>
      <c r="L347" s="24" t="s">
        <v>68</v>
      </c>
      <c r="M347" s="35"/>
      <c r="N347" s="6" t="s">
        <v>644</v>
      </c>
    </row>
    <row r="348" spans="1:14">
      <c r="A348" s="14">
        <f t="shared" si="34"/>
        <v>345</v>
      </c>
      <c r="B348" s="19" t="s">
        <v>444</v>
      </c>
      <c r="C348" s="19" t="s">
        <v>445</v>
      </c>
      <c r="D348" s="19" t="s">
        <v>32</v>
      </c>
      <c r="E348" s="19">
        <v>25</v>
      </c>
      <c r="F348" s="18" t="s">
        <v>88</v>
      </c>
      <c r="G348" s="33" t="s">
        <v>89</v>
      </c>
      <c r="H348" s="33"/>
      <c r="I348" s="19" t="s">
        <v>67</v>
      </c>
      <c r="J348" s="19">
        <v>3</v>
      </c>
      <c r="K348" s="19" t="s">
        <v>36</v>
      </c>
      <c r="L348" s="24" t="s">
        <v>68</v>
      </c>
      <c r="M348" s="35"/>
      <c r="N348" s="6" t="s">
        <v>644</v>
      </c>
    </row>
    <row r="349" spans="1:14">
      <c r="A349" s="14">
        <f t="shared" si="34"/>
        <v>346</v>
      </c>
      <c r="B349" s="19" t="s">
        <v>444</v>
      </c>
      <c r="C349" s="19" t="s">
        <v>445</v>
      </c>
      <c r="D349" s="19" t="s">
        <v>32</v>
      </c>
      <c r="E349" s="19">
        <v>26</v>
      </c>
      <c r="F349" s="18" t="s">
        <v>90</v>
      </c>
      <c r="G349" s="33" t="s">
        <v>91</v>
      </c>
      <c r="H349" s="33"/>
      <c r="I349" s="19" t="s">
        <v>67</v>
      </c>
      <c r="J349" s="19">
        <v>3</v>
      </c>
      <c r="K349" s="19" t="s">
        <v>36</v>
      </c>
      <c r="L349" s="24" t="s">
        <v>68</v>
      </c>
      <c r="M349" s="35"/>
      <c r="N349" s="6" t="s">
        <v>644</v>
      </c>
    </row>
    <row r="350" spans="1:14">
      <c r="A350" s="14">
        <f t="shared" si="34"/>
        <v>347</v>
      </c>
      <c r="B350" s="19" t="s">
        <v>444</v>
      </c>
      <c r="C350" s="19" t="s">
        <v>445</v>
      </c>
      <c r="D350" s="19" t="s">
        <v>32</v>
      </c>
      <c r="E350" s="19">
        <v>27</v>
      </c>
      <c r="F350" s="18" t="s">
        <v>92</v>
      </c>
      <c r="G350" s="33" t="s">
        <v>93</v>
      </c>
      <c r="H350" s="33"/>
      <c r="I350" s="19" t="s">
        <v>67</v>
      </c>
      <c r="J350" s="19">
        <v>3</v>
      </c>
      <c r="K350" s="19" t="s">
        <v>36</v>
      </c>
      <c r="L350" s="24" t="s">
        <v>68</v>
      </c>
      <c r="M350" s="35"/>
      <c r="N350" s="6" t="s">
        <v>644</v>
      </c>
    </row>
    <row r="351" spans="1:14">
      <c r="A351" s="14">
        <f t="shared" si="34"/>
        <v>348</v>
      </c>
      <c r="B351" s="19" t="s">
        <v>444</v>
      </c>
      <c r="C351" s="19" t="s">
        <v>445</v>
      </c>
      <c r="D351" s="19" t="s">
        <v>32</v>
      </c>
      <c r="E351" s="19">
        <v>28</v>
      </c>
      <c r="F351" s="18" t="s">
        <v>460</v>
      </c>
      <c r="G351" s="33" t="s">
        <v>461</v>
      </c>
      <c r="H351" s="33"/>
      <c r="I351" s="19" t="s">
        <v>67</v>
      </c>
      <c r="J351" s="19">
        <v>3</v>
      </c>
      <c r="K351" s="19" t="s">
        <v>36</v>
      </c>
      <c r="L351" s="24" t="s">
        <v>68</v>
      </c>
      <c r="M351" s="35"/>
      <c r="N351" s="6" t="s">
        <v>644</v>
      </c>
    </row>
    <row r="352" spans="1:14">
      <c r="A352" s="14">
        <f t="shared" si="34"/>
        <v>349</v>
      </c>
      <c r="B352" s="19" t="s">
        <v>444</v>
      </c>
      <c r="C352" s="19" t="s">
        <v>445</v>
      </c>
      <c r="D352" s="19" t="s">
        <v>32</v>
      </c>
      <c r="E352" s="19">
        <v>29</v>
      </c>
      <c r="F352" s="18" t="s">
        <v>462</v>
      </c>
      <c r="G352" s="33" t="s">
        <v>463</v>
      </c>
      <c r="H352" s="33"/>
      <c r="I352" s="19" t="s">
        <v>67</v>
      </c>
      <c r="J352" s="19">
        <v>3</v>
      </c>
      <c r="K352" s="19" t="s">
        <v>36</v>
      </c>
      <c r="L352" s="24" t="s">
        <v>68</v>
      </c>
      <c r="M352" s="35"/>
      <c r="N352" s="6" t="s">
        <v>644</v>
      </c>
    </row>
    <row r="353" spans="1:14">
      <c r="A353" s="14">
        <f t="shared" si="34"/>
        <v>350</v>
      </c>
      <c r="B353" s="19" t="s">
        <v>444</v>
      </c>
      <c r="C353" s="19" t="s">
        <v>445</v>
      </c>
      <c r="D353" s="19" t="s">
        <v>32</v>
      </c>
      <c r="E353" s="19">
        <v>30</v>
      </c>
      <c r="F353" s="18" t="s">
        <v>278</v>
      </c>
      <c r="G353" s="33" t="s">
        <v>62</v>
      </c>
      <c r="H353" s="17" t="s">
        <v>464</v>
      </c>
      <c r="I353" s="19" t="s">
        <v>67</v>
      </c>
      <c r="J353" s="19">
        <v>3</v>
      </c>
      <c r="K353" s="19" t="s">
        <v>36</v>
      </c>
      <c r="L353" s="24" t="s">
        <v>68</v>
      </c>
      <c r="M353" s="35"/>
      <c r="N353" s="6" t="s">
        <v>644</v>
      </c>
    </row>
    <row r="354" spans="1:14">
      <c r="A354" s="14">
        <f t="shared" si="34"/>
        <v>351</v>
      </c>
      <c r="B354" s="19" t="s">
        <v>444</v>
      </c>
      <c r="C354" s="19" t="s">
        <v>445</v>
      </c>
      <c r="D354" s="19" t="s">
        <v>32</v>
      </c>
      <c r="E354" s="19">
        <v>31</v>
      </c>
      <c r="F354" s="18" t="s">
        <v>465</v>
      </c>
      <c r="G354" s="33" t="s">
        <v>466</v>
      </c>
      <c r="H354" s="33"/>
      <c r="I354" s="19" t="s">
        <v>67</v>
      </c>
      <c r="J354" s="19">
        <v>3</v>
      </c>
      <c r="K354" s="19" t="s">
        <v>36</v>
      </c>
      <c r="L354" s="24" t="s">
        <v>68</v>
      </c>
      <c r="M354" s="35"/>
      <c r="N354" s="6" t="s">
        <v>644</v>
      </c>
    </row>
    <row r="355" spans="1:14">
      <c r="A355" s="14">
        <f t="shared" ref="A355:A364" si="35">ROW()-3</f>
        <v>352</v>
      </c>
      <c r="B355" s="19" t="s">
        <v>444</v>
      </c>
      <c r="C355" s="19" t="s">
        <v>445</v>
      </c>
      <c r="D355" s="19" t="s">
        <v>32</v>
      </c>
      <c r="E355" s="19">
        <v>32</v>
      </c>
      <c r="F355" s="18" t="s">
        <v>467</v>
      </c>
      <c r="G355" s="33" t="s">
        <v>468</v>
      </c>
      <c r="H355" s="33"/>
      <c r="I355" s="19" t="s">
        <v>67</v>
      </c>
      <c r="J355" s="19">
        <v>3</v>
      </c>
      <c r="K355" s="19" t="s">
        <v>36</v>
      </c>
      <c r="L355" s="24" t="s">
        <v>68</v>
      </c>
      <c r="M355" s="35"/>
      <c r="N355" s="6" t="s">
        <v>644</v>
      </c>
    </row>
    <row r="356" ht="25.5" spans="1:14">
      <c r="A356" s="14">
        <f t="shared" si="35"/>
        <v>353</v>
      </c>
      <c r="B356" s="19" t="s">
        <v>444</v>
      </c>
      <c r="C356" s="19" t="s">
        <v>445</v>
      </c>
      <c r="D356" s="19" t="s">
        <v>32</v>
      </c>
      <c r="E356" s="19">
        <v>33</v>
      </c>
      <c r="F356" s="18" t="s">
        <v>43</v>
      </c>
      <c r="G356" s="33" t="s">
        <v>44</v>
      </c>
      <c r="H356" s="33"/>
      <c r="I356" s="19" t="s">
        <v>45</v>
      </c>
      <c r="J356" s="19">
        <v>2</v>
      </c>
      <c r="K356" s="19" t="s">
        <v>36</v>
      </c>
      <c r="L356" s="24" t="s">
        <v>46</v>
      </c>
      <c r="M356" s="35"/>
      <c r="N356" s="6" t="s">
        <v>644</v>
      </c>
    </row>
    <row r="357" ht="25.5" spans="1:14">
      <c r="A357" s="14">
        <f t="shared" si="35"/>
        <v>354</v>
      </c>
      <c r="B357" s="19" t="s">
        <v>444</v>
      </c>
      <c r="C357" s="19" t="s">
        <v>445</v>
      </c>
      <c r="D357" s="19" t="s">
        <v>32</v>
      </c>
      <c r="E357" s="19">
        <v>34</v>
      </c>
      <c r="F357" s="18" t="s">
        <v>469</v>
      </c>
      <c r="G357" s="33" t="s">
        <v>447</v>
      </c>
      <c r="H357" s="33"/>
      <c r="I357" s="19" t="s">
        <v>45</v>
      </c>
      <c r="J357" s="19">
        <v>2</v>
      </c>
      <c r="K357" s="19" t="s">
        <v>36</v>
      </c>
      <c r="L357" s="24" t="s">
        <v>46</v>
      </c>
      <c r="M357" s="35"/>
      <c r="N357" s="6" t="s">
        <v>644</v>
      </c>
    </row>
    <row r="358" ht="25.5" spans="1:14">
      <c r="A358" s="14">
        <f t="shared" si="35"/>
        <v>355</v>
      </c>
      <c r="B358" s="19" t="s">
        <v>444</v>
      </c>
      <c r="C358" s="19" t="s">
        <v>445</v>
      </c>
      <c r="D358" s="19" t="s">
        <v>32</v>
      </c>
      <c r="E358" s="19">
        <v>35</v>
      </c>
      <c r="F358" s="18" t="s">
        <v>351</v>
      </c>
      <c r="G358" s="33" t="s">
        <v>352</v>
      </c>
      <c r="H358" s="33"/>
      <c r="I358" s="19" t="s">
        <v>45</v>
      </c>
      <c r="J358" s="19">
        <v>2</v>
      </c>
      <c r="K358" s="19" t="s">
        <v>36</v>
      </c>
      <c r="L358" s="24" t="s">
        <v>46</v>
      </c>
      <c r="M358" s="35"/>
      <c r="N358" s="6" t="s">
        <v>644</v>
      </c>
    </row>
    <row r="359" ht="25.5" spans="1:14">
      <c r="A359" s="14">
        <f t="shared" si="35"/>
        <v>356</v>
      </c>
      <c r="B359" s="19" t="s">
        <v>444</v>
      </c>
      <c r="C359" s="19" t="s">
        <v>445</v>
      </c>
      <c r="D359" s="19" t="s">
        <v>32</v>
      </c>
      <c r="E359" s="19">
        <v>36</v>
      </c>
      <c r="F359" s="18" t="s">
        <v>171</v>
      </c>
      <c r="G359" s="33" t="s">
        <v>168</v>
      </c>
      <c r="H359" s="33"/>
      <c r="I359" s="19" t="s">
        <v>45</v>
      </c>
      <c r="J359" s="19">
        <v>2</v>
      </c>
      <c r="K359" s="19" t="s">
        <v>36</v>
      </c>
      <c r="L359" s="24" t="s">
        <v>46</v>
      </c>
      <c r="M359" s="35"/>
      <c r="N359" s="6" t="s">
        <v>644</v>
      </c>
    </row>
    <row r="360" ht="25.5" spans="1:14">
      <c r="A360" s="14">
        <f t="shared" si="35"/>
        <v>357</v>
      </c>
      <c r="B360" s="19" t="s">
        <v>444</v>
      </c>
      <c r="C360" s="19" t="s">
        <v>445</v>
      </c>
      <c r="D360" s="19" t="s">
        <v>32</v>
      </c>
      <c r="E360" s="19">
        <v>37</v>
      </c>
      <c r="F360" s="18" t="s">
        <v>470</v>
      </c>
      <c r="G360" s="33" t="s">
        <v>449</v>
      </c>
      <c r="H360" s="33"/>
      <c r="I360" s="19" t="s">
        <v>45</v>
      </c>
      <c r="J360" s="19">
        <v>2</v>
      </c>
      <c r="K360" s="19" t="s">
        <v>36</v>
      </c>
      <c r="L360" s="24" t="s">
        <v>46</v>
      </c>
      <c r="M360" s="35"/>
      <c r="N360" s="6" t="s">
        <v>644</v>
      </c>
    </row>
    <row r="361" ht="25.5" spans="1:14">
      <c r="A361" s="14">
        <f t="shared" si="35"/>
        <v>358</v>
      </c>
      <c r="B361" s="19" t="s">
        <v>444</v>
      </c>
      <c r="C361" s="19" t="s">
        <v>445</v>
      </c>
      <c r="D361" s="19" t="s">
        <v>32</v>
      </c>
      <c r="E361" s="19">
        <v>38</v>
      </c>
      <c r="F361" s="18" t="s">
        <v>170</v>
      </c>
      <c r="G361" s="33" t="s">
        <v>72</v>
      </c>
      <c r="H361" s="33"/>
      <c r="I361" s="19" t="s">
        <v>45</v>
      </c>
      <c r="J361" s="19">
        <v>2</v>
      </c>
      <c r="K361" s="19" t="s">
        <v>36</v>
      </c>
      <c r="L361" s="24" t="s">
        <v>46</v>
      </c>
      <c r="M361" s="35"/>
      <c r="N361" s="6" t="s">
        <v>644</v>
      </c>
    </row>
    <row r="362" ht="25.5" spans="1:14">
      <c r="A362" s="14">
        <f t="shared" si="35"/>
        <v>359</v>
      </c>
      <c r="B362" s="19" t="s">
        <v>444</v>
      </c>
      <c r="C362" s="19" t="s">
        <v>445</v>
      </c>
      <c r="D362" s="19" t="s">
        <v>32</v>
      </c>
      <c r="E362" s="19">
        <v>39</v>
      </c>
      <c r="F362" s="18" t="s">
        <v>471</v>
      </c>
      <c r="G362" s="33" t="s">
        <v>242</v>
      </c>
      <c r="H362" s="33"/>
      <c r="I362" s="19" t="s">
        <v>45</v>
      </c>
      <c r="J362" s="19">
        <v>2</v>
      </c>
      <c r="K362" s="19" t="s">
        <v>36</v>
      </c>
      <c r="L362" s="24" t="s">
        <v>46</v>
      </c>
      <c r="M362" s="35"/>
      <c r="N362" s="6" t="s">
        <v>644</v>
      </c>
    </row>
    <row r="363" ht="25.5" spans="1:14">
      <c r="A363" s="14">
        <f t="shared" si="35"/>
        <v>360</v>
      </c>
      <c r="B363" s="19" t="s">
        <v>444</v>
      </c>
      <c r="C363" s="19" t="s">
        <v>445</v>
      </c>
      <c r="D363" s="19" t="s">
        <v>32</v>
      </c>
      <c r="E363" s="19">
        <v>40</v>
      </c>
      <c r="F363" s="18" t="s">
        <v>47</v>
      </c>
      <c r="G363" s="33" t="s">
        <v>34</v>
      </c>
      <c r="H363" s="33"/>
      <c r="I363" s="19" t="s">
        <v>45</v>
      </c>
      <c r="J363" s="19">
        <v>2</v>
      </c>
      <c r="K363" s="19" t="s">
        <v>36</v>
      </c>
      <c r="L363" s="24" t="s">
        <v>46</v>
      </c>
      <c r="M363" s="35"/>
      <c r="N363" s="6" t="s">
        <v>644</v>
      </c>
    </row>
    <row r="364" ht="25.5" spans="1:14">
      <c r="A364" s="14">
        <f t="shared" si="35"/>
        <v>361</v>
      </c>
      <c r="B364" s="19" t="s">
        <v>444</v>
      </c>
      <c r="C364" s="19" t="s">
        <v>445</v>
      </c>
      <c r="D364" s="19" t="s">
        <v>32</v>
      </c>
      <c r="E364" s="19">
        <v>41</v>
      </c>
      <c r="F364" s="18" t="s">
        <v>139</v>
      </c>
      <c r="G364" s="33" t="s">
        <v>140</v>
      </c>
      <c r="H364" s="33"/>
      <c r="I364" s="19" t="s">
        <v>45</v>
      </c>
      <c r="J364" s="19">
        <v>2</v>
      </c>
      <c r="K364" s="19" t="s">
        <v>36</v>
      </c>
      <c r="L364" s="24" t="s">
        <v>46</v>
      </c>
      <c r="M364" s="35"/>
      <c r="N364" s="6" t="s">
        <v>644</v>
      </c>
    </row>
    <row r="365" ht="25.5" spans="1:14">
      <c r="A365" s="14">
        <f t="shared" ref="A365:A374" si="36">ROW()-3</f>
        <v>362</v>
      </c>
      <c r="B365" s="19" t="s">
        <v>444</v>
      </c>
      <c r="C365" s="19" t="s">
        <v>445</v>
      </c>
      <c r="D365" s="19" t="s">
        <v>32</v>
      </c>
      <c r="E365" s="19">
        <v>42</v>
      </c>
      <c r="F365" s="18" t="s">
        <v>339</v>
      </c>
      <c r="G365" s="33" t="s">
        <v>179</v>
      </c>
      <c r="H365" s="33"/>
      <c r="I365" s="19" t="s">
        <v>45</v>
      </c>
      <c r="J365" s="19">
        <v>2</v>
      </c>
      <c r="K365" s="19" t="s">
        <v>36</v>
      </c>
      <c r="L365" s="24" t="s">
        <v>46</v>
      </c>
      <c r="M365" s="35"/>
      <c r="N365" s="6" t="s">
        <v>644</v>
      </c>
    </row>
    <row r="366" ht="38.25" spans="1:14">
      <c r="A366" s="14">
        <f t="shared" si="36"/>
        <v>363</v>
      </c>
      <c r="B366" s="19" t="s">
        <v>444</v>
      </c>
      <c r="C366" s="19" t="s">
        <v>445</v>
      </c>
      <c r="D366" s="19" t="s">
        <v>32</v>
      </c>
      <c r="E366" s="19">
        <v>43</v>
      </c>
      <c r="F366" s="18" t="s">
        <v>472</v>
      </c>
      <c r="G366" s="33" t="s">
        <v>244</v>
      </c>
      <c r="H366" s="17" t="s">
        <v>473</v>
      </c>
      <c r="I366" s="19" t="s">
        <v>45</v>
      </c>
      <c r="J366" s="19">
        <v>2</v>
      </c>
      <c r="K366" s="19" t="s">
        <v>36</v>
      </c>
      <c r="L366" s="24" t="s">
        <v>46</v>
      </c>
      <c r="M366" s="35"/>
      <c r="N366" s="6" t="s">
        <v>644</v>
      </c>
    </row>
    <row r="367" ht="25.5" spans="1:14">
      <c r="A367" s="14">
        <f t="shared" si="36"/>
        <v>364</v>
      </c>
      <c r="B367" s="19" t="s">
        <v>444</v>
      </c>
      <c r="C367" s="19" t="s">
        <v>445</v>
      </c>
      <c r="D367" s="19" t="s">
        <v>32</v>
      </c>
      <c r="E367" s="19">
        <v>44</v>
      </c>
      <c r="F367" s="18" t="s">
        <v>474</v>
      </c>
      <c r="G367" s="33" t="s">
        <v>452</v>
      </c>
      <c r="H367" s="33"/>
      <c r="I367" s="19" t="s">
        <v>45</v>
      </c>
      <c r="J367" s="19">
        <v>2</v>
      </c>
      <c r="K367" s="19" t="s">
        <v>36</v>
      </c>
      <c r="L367" s="24" t="s">
        <v>46</v>
      </c>
      <c r="M367" s="35"/>
      <c r="N367" s="6" t="s">
        <v>644</v>
      </c>
    </row>
    <row r="368" ht="25.5" spans="1:14">
      <c r="A368" s="14">
        <f t="shared" si="36"/>
        <v>365</v>
      </c>
      <c r="B368" s="19" t="s">
        <v>444</v>
      </c>
      <c r="C368" s="19" t="s">
        <v>445</v>
      </c>
      <c r="D368" s="19" t="s">
        <v>32</v>
      </c>
      <c r="E368" s="19">
        <v>45</v>
      </c>
      <c r="F368" s="18" t="s">
        <v>475</v>
      </c>
      <c r="G368" s="33" t="s">
        <v>455</v>
      </c>
      <c r="H368" s="33"/>
      <c r="I368" s="19" t="s">
        <v>45</v>
      </c>
      <c r="J368" s="19">
        <v>2</v>
      </c>
      <c r="K368" s="19" t="s">
        <v>36</v>
      </c>
      <c r="L368" s="24" t="s">
        <v>46</v>
      </c>
      <c r="M368" s="35"/>
      <c r="N368" s="6" t="s">
        <v>644</v>
      </c>
    </row>
    <row r="369" ht="25.5" spans="1:14">
      <c r="A369" s="14">
        <f t="shared" si="36"/>
        <v>366</v>
      </c>
      <c r="B369" s="19" t="s">
        <v>444</v>
      </c>
      <c r="C369" s="19" t="s">
        <v>445</v>
      </c>
      <c r="D369" s="19" t="s">
        <v>32</v>
      </c>
      <c r="E369" s="19">
        <v>46</v>
      </c>
      <c r="F369" s="18" t="s">
        <v>122</v>
      </c>
      <c r="G369" s="33" t="s">
        <v>75</v>
      </c>
      <c r="H369" s="33"/>
      <c r="I369" s="19" t="s">
        <v>45</v>
      </c>
      <c r="J369" s="19">
        <v>2</v>
      </c>
      <c r="K369" s="19" t="s">
        <v>36</v>
      </c>
      <c r="L369" s="24" t="s">
        <v>46</v>
      </c>
      <c r="M369" s="35"/>
      <c r="N369" s="6" t="s">
        <v>644</v>
      </c>
    </row>
    <row r="370" ht="25.5" spans="1:14">
      <c r="A370" s="14">
        <f t="shared" si="36"/>
        <v>367</v>
      </c>
      <c r="B370" s="19" t="s">
        <v>444</v>
      </c>
      <c r="C370" s="19" t="s">
        <v>445</v>
      </c>
      <c r="D370" s="19" t="s">
        <v>32</v>
      </c>
      <c r="E370" s="19">
        <v>47</v>
      </c>
      <c r="F370" s="18" t="s">
        <v>53</v>
      </c>
      <c r="G370" s="33" t="s">
        <v>54</v>
      </c>
      <c r="H370" s="33"/>
      <c r="I370" s="19" t="s">
        <v>45</v>
      </c>
      <c r="J370" s="19">
        <v>2</v>
      </c>
      <c r="K370" s="19" t="s">
        <v>36</v>
      </c>
      <c r="L370" s="24" t="s">
        <v>46</v>
      </c>
      <c r="M370" s="35"/>
      <c r="N370" s="6" t="s">
        <v>644</v>
      </c>
    </row>
    <row r="371" ht="25.5" spans="1:14">
      <c r="A371" s="14">
        <f t="shared" si="36"/>
        <v>368</v>
      </c>
      <c r="B371" s="19" t="s">
        <v>444</v>
      </c>
      <c r="C371" s="19" t="s">
        <v>445</v>
      </c>
      <c r="D371" s="19" t="s">
        <v>32</v>
      </c>
      <c r="E371" s="19">
        <v>48</v>
      </c>
      <c r="F371" s="18" t="s">
        <v>59</v>
      </c>
      <c r="G371" s="33" t="s">
        <v>60</v>
      </c>
      <c r="H371" s="33"/>
      <c r="I371" s="19" t="s">
        <v>45</v>
      </c>
      <c r="J371" s="19">
        <v>2</v>
      </c>
      <c r="K371" s="19" t="s">
        <v>36</v>
      </c>
      <c r="L371" s="24" t="s">
        <v>46</v>
      </c>
      <c r="M371" s="35"/>
      <c r="N371" s="6" t="s">
        <v>644</v>
      </c>
    </row>
    <row r="372" ht="25.5" spans="1:14">
      <c r="A372" s="14">
        <f t="shared" si="36"/>
        <v>369</v>
      </c>
      <c r="B372" s="19" t="s">
        <v>444</v>
      </c>
      <c r="C372" s="19" t="s">
        <v>445</v>
      </c>
      <c r="D372" s="19" t="s">
        <v>32</v>
      </c>
      <c r="E372" s="19">
        <v>49</v>
      </c>
      <c r="F372" s="18" t="s">
        <v>174</v>
      </c>
      <c r="G372" s="33" t="s">
        <v>134</v>
      </c>
      <c r="H372" s="33"/>
      <c r="I372" s="19" t="s">
        <v>45</v>
      </c>
      <c r="J372" s="19">
        <v>2</v>
      </c>
      <c r="K372" s="19" t="s">
        <v>36</v>
      </c>
      <c r="L372" s="24" t="s">
        <v>46</v>
      </c>
      <c r="M372" s="35"/>
      <c r="N372" s="6" t="s">
        <v>644</v>
      </c>
    </row>
    <row r="373" ht="25.5" spans="1:14">
      <c r="A373" s="14">
        <f t="shared" si="36"/>
        <v>370</v>
      </c>
      <c r="B373" s="19" t="s">
        <v>444</v>
      </c>
      <c r="C373" s="19" t="s">
        <v>445</v>
      </c>
      <c r="D373" s="19" t="s">
        <v>32</v>
      </c>
      <c r="E373" s="19">
        <v>50</v>
      </c>
      <c r="F373" s="18" t="s">
        <v>55</v>
      </c>
      <c r="G373" s="33" t="s">
        <v>56</v>
      </c>
      <c r="H373" s="33"/>
      <c r="I373" s="19" t="s">
        <v>45</v>
      </c>
      <c r="J373" s="19">
        <v>2</v>
      </c>
      <c r="K373" s="19" t="s">
        <v>36</v>
      </c>
      <c r="L373" s="24" t="s">
        <v>46</v>
      </c>
      <c r="M373" s="35"/>
      <c r="N373" s="6" t="s">
        <v>644</v>
      </c>
    </row>
    <row r="374" ht="25.5" spans="1:14">
      <c r="A374" s="14">
        <f t="shared" si="36"/>
        <v>371</v>
      </c>
      <c r="B374" s="19" t="s">
        <v>444</v>
      </c>
      <c r="C374" s="19" t="s">
        <v>445</v>
      </c>
      <c r="D374" s="19" t="s">
        <v>32</v>
      </c>
      <c r="E374" s="19">
        <v>51</v>
      </c>
      <c r="F374" s="18" t="s">
        <v>476</v>
      </c>
      <c r="G374" s="33" t="s">
        <v>183</v>
      </c>
      <c r="H374" s="33"/>
      <c r="I374" s="19" t="s">
        <v>45</v>
      </c>
      <c r="J374" s="19">
        <v>2</v>
      </c>
      <c r="K374" s="19" t="s">
        <v>36</v>
      </c>
      <c r="L374" s="24" t="s">
        <v>46</v>
      </c>
      <c r="M374" s="35"/>
      <c r="N374" s="6" t="s">
        <v>644</v>
      </c>
    </row>
    <row r="375" ht="25.5" spans="1:14">
      <c r="A375" s="14">
        <f t="shared" ref="A375:A384" si="37">ROW()-3</f>
        <v>372</v>
      </c>
      <c r="B375" s="19" t="s">
        <v>444</v>
      </c>
      <c r="C375" s="19" t="s">
        <v>445</v>
      </c>
      <c r="D375" s="19" t="s">
        <v>32</v>
      </c>
      <c r="E375" s="19">
        <v>52</v>
      </c>
      <c r="F375" s="18" t="s">
        <v>124</v>
      </c>
      <c r="G375" s="33" t="s">
        <v>83</v>
      </c>
      <c r="H375" s="33"/>
      <c r="I375" s="19" t="s">
        <v>45</v>
      </c>
      <c r="J375" s="19">
        <v>2</v>
      </c>
      <c r="K375" s="19" t="s">
        <v>36</v>
      </c>
      <c r="L375" s="24" t="s">
        <v>46</v>
      </c>
      <c r="M375" s="35"/>
      <c r="N375" s="6" t="s">
        <v>644</v>
      </c>
    </row>
    <row r="376" ht="25.5" spans="1:14">
      <c r="A376" s="14">
        <f t="shared" si="37"/>
        <v>373</v>
      </c>
      <c r="B376" s="19" t="s">
        <v>444</v>
      </c>
      <c r="C376" s="19" t="s">
        <v>445</v>
      </c>
      <c r="D376" s="19" t="s">
        <v>32</v>
      </c>
      <c r="E376" s="19">
        <v>53</v>
      </c>
      <c r="F376" s="18" t="s">
        <v>477</v>
      </c>
      <c r="G376" s="33" t="s">
        <v>459</v>
      </c>
      <c r="H376" s="33"/>
      <c r="I376" s="19" t="s">
        <v>45</v>
      </c>
      <c r="J376" s="19">
        <v>2</v>
      </c>
      <c r="K376" s="19" t="s">
        <v>36</v>
      </c>
      <c r="L376" s="24" t="s">
        <v>46</v>
      </c>
      <c r="M376" s="35"/>
      <c r="N376" s="6" t="s">
        <v>644</v>
      </c>
    </row>
    <row r="377" ht="25.5" spans="1:14">
      <c r="A377" s="14">
        <f t="shared" si="37"/>
        <v>374</v>
      </c>
      <c r="B377" s="19" t="s">
        <v>444</v>
      </c>
      <c r="C377" s="19" t="s">
        <v>445</v>
      </c>
      <c r="D377" s="19" t="s">
        <v>32</v>
      </c>
      <c r="E377" s="19">
        <v>54</v>
      </c>
      <c r="F377" s="18" t="s">
        <v>478</v>
      </c>
      <c r="G377" s="33" t="s">
        <v>181</v>
      </c>
      <c r="H377" s="33"/>
      <c r="I377" s="19" t="s">
        <v>45</v>
      </c>
      <c r="J377" s="19">
        <v>2</v>
      </c>
      <c r="K377" s="19" t="s">
        <v>36</v>
      </c>
      <c r="L377" s="24" t="s">
        <v>46</v>
      </c>
      <c r="M377" s="35"/>
      <c r="N377" s="6" t="s">
        <v>644</v>
      </c>
    </row>
    <row r="378" ht="25.5" spans="1:14">
      <c r="A378" s="14">
        <f t="shared" si="37"/>
        <v>375</v>
      </c>
      <c r="B378" s="19" t="s">
        <v>444</v>
      </c>
      <c r="C378" s="19" t="s">
        <v>445</v>
      </c>
      <c r="D378" s="19" t="s">
        <v>32</v>
      </c>
      <c r="E378" s="19">
        <v>55</v>
      </c>
      <c r="F378" s="18" t="s">
        <v>114</v>
      </c>
      <c r="G378" s="33" t="s">
        <v>87</v>
      </c>
      <c r="H378" s="33"/>
      <c r="I378" s="19" t="s">
        <v>45</v>
      </c>
      <c r="J378" s="19">
        <v>2</v>
      </c>
      <c r="K378" s="19" t="s">
        <v>36</v>
      </c>
      <c r="L378" s="24" t="s">
        <v>46</v>
      </c>
      <c r="M378" s="35"/>
      <c r="N378" s="6" t="s">
        <v>644</v>
      </c>
    </row>
    <row r="379" ht="25.5" spans="1:14">
      <c r="A379" s="14">
        <f t="shared" si="37"/>
        <v>376</v>
      </c>
      <c r="B379" s="19" t="s">
        <v>444</v>
      </c>
      <c r="C379" s="19" t="s">
        <v>445</v>
      </c>
      <c r="D379" s="19" t="s">
        <v>32</v>
      </c>
      <c r="E379" s="19">
        <v>56</v>
      </c>
      <c r="F379" s="18" t="s">
        <v>209</v>
      </c>
      <c r="G379" s="33" t="s">
        <v>89</v>
      </c>
      <c r="H379" s="33"/>
      <c r="I379" s="19" t="s">
        <v>45</v>
      </c>
      <c r="J379" s="19">
        <v>2</v>
      </c>
      <c r="K379" s="19" t="s">
        <v>36</v>
      </c>
      <c r="L379" s="24" t="s">
        <v>46</v>
      </c>
      <c r="M379" s="35"/>
      <c r="N379" s="6" t="s">
        <v>644</v>
      </c>
    </row>
    <row r="380" ht="25.5" spans="1:14">
      <c r="A380" s="14">
        <f t="shared" si="37"/>
        <v>377</v>
      </c>
      <c r="B380" s="19" t="s">
        <v>444</v>
      </c>
      <c r="C380" s="19" t="s">
        <v>445</v>
      </c>
      <c r="D380" s="19" t="s">
        <v>32</v>
      </c>
      <c r="E380" s="19">
        <v>57</v>
      </c>
      <c r="F380" s="18" t="s">
        <v>381</v>
      </c>
      <c r="G380" s="33" t="s">
        <v>91</v>
      </c>
      <c r="H380" s="33"/>
      <c r="I380" s="19" t="s">
        <v>45</v>
      </c>
      <c r="J380" s="19">
        <v>2</v>
      </c>
      <c r="K380" s="19" t="s">
        <v>36</v>
      </c>
      <c r="L380" s="24" t="s">
        <v>46</v>
      </c>
      <c r="M380" s="35"/>
      <c r="N380" s="6" t="s">
        <v>644</v>
      </c>
    </row>
    <row r="381" ht="25.5" spans="1:14">
      <c r="A381" s="14">
        <f t="shared" si="37"/>
        <v>378</v>
      </c>
      <c r="B381" s="19" t="s">
        <v>444</v>
      </c>
      <c r="C381" s="19" t="s">
        <v>445</v>
      </c>
      <c r="D381" s="19" t="s">
        <v>32</v>
      </c>
      <c r="E381" s="19">
        <v>58</v>
      </c>
      <c r="F381" s="18" t="s">
        <v>353</v>
      </c>
      <c r="G381" s="33" t="s">
        <v>93</v>
      </c>
      <c r="H381" s="33"/>
      <c r="I381" s="19" t="s">
        <v>45</v>
      </c>
      <c r="J381" s="19">
        <v>2</v>
      </c>
      <c r="K381" s="19" t="s">
        <v>36</v>
      </c>
      <c r="L381" s="24" t="s">
        <v>46</v>
      </c>
      <c r="M381" s="35"/>
      <c r="N381" s="6" t="s">
        <v>644</v>
      </c>
    </row>
    <row r="382" ht="25.5" spans="1:14">
      <c r="A382" s="14">
        <f t="shared" si="37"/>
        <v>379</v>
      </c>
      <c r="B382" s="19" t="s">
        <v>444</v>
      </c>
      <c r="C382" s="19" t="s">
        <v>445</v>
      </c>
      <c r="D382" s="19" t="s">
        <v>32</v>
      </c>
      <c r="E382" s="19">
        <v>59</v>
      </c>
      <c r="F382" s="18" t="s">
        <v>479</v>
      </c>
      <c r="G382" s="33" t="s">
        <v>463</v>
      </c>
      <c r="H382" s="33"/>
      <c r="I382" s="19" t="s">
        <v>45</v>
      </c>
      <c r="J382" s="19">
        <v>2</v>
      </c>
      <c r="K382" s="19" t="s">
        <v>36</v>
      </c>
      <c r="L382" s="24" t="s">
        <v>46</v>
      </c>
      <c r="M382" s="35"/>
      <c r="N382" s="6" t="s">
        <v>644</v>
      </c>
    </row>
    <row r="383" ht="25.5" spans="1:14">
      <c r="A383" s="14">
        <f t="shared" si="37"/>
        <v>380</v>
      </c>
      <c r="B383" s="19" t="s">
        <v>444</v>
      </c>
      <c r="C383" s="19" t="s">
        <v>445</v>
      </c>
      <c r="D383" s="19" t="s">
        <v>32</v>
      </c>
      <c r="E383" s="19">
        <v>60</v>
      </c>
      <c r="F383" s="18" t="s">
        <v>480</v>
      </c>
      <c r="G383" s="33" t="s">
        <v>481</v>
      </c>
      <c r="H383" s="33"/>
      <c r="I383" s="19" t="s">
        <v>45</v>
      </c>
      <c r="J383" s="19">
        <v>2</v>
      </c>
      <c r="K383" s="19" t="s">
        <v>36</v>
      </c>
      <c r="L383" s="24" t="s">
        <v>46</v>
      </c>
      <c r="M383" s="35"/>
      <c r="N383" s="6" t="s">
        <v>644</v>
      </c>
    </row>
    <row r="384" ht="25.5" spans="1:14">
      <c r="A384" s="14">
        <f t="shared" si="37"/>
        <v>381</v>
      </c>
      <c r="B384" s="19" t="s">
        <v>444</v>
      </c>
      <c r="C384" s="19" t="s">
        <v>445</v>
      </c>
      <c r="D384" s="19" t="s">
        <v>32</v>
      </c>
      <c r="E384" s="19">
        <v>61</v>
      </c>
      <c r="F384" s="18" t="s">
        <v>61</v>
      </c>
      <c r="G384" s="33" t="s">
        <v>62</v>
      </c>
      <c r="H384" s="33"/>
      <c r="I384" s="19" t="s">
        <v>45</v>
      </c>
      <c r="J384" s="19">
        <v>2</v>
      </c>
      <c r="K384" s="19" t="s">
        <v>36</v>
      </c>
      <c r="L384" s="24" t="s">
        <v>46</v>
      </c>
      <c r="M384" s="35"/>
      <c r="N384" s="6" t="s">
        <v>644</v>
      </c>
    </row>
    <row r="385" ht="25.5" spans="1:14">
      <c r="A385" s="14">
        <f t="shared" ref="A385:A394" si="38">ROW()-3</f>
        <v>382</v>
      </c>
      <c r="B385" s="19" t="s">
        <v>444</v>
      </c>
      <c r="C385" s="19" t="s">
        <v>445</v>
      </c>
      <c r="D385" s="19" t="s">
        <v>32</v>
      </c>
      <c r="E385" s="19">
        <v>62</v>
      </c>
      <c r="F385" s="18" t="s">
        <v>482</v>
      </c>
      <c r="G385" s="33" t="s">
        <v>466</v>
      </c>
      <c r="H385" s="33"/>
      <c r="I385" s="19" t="s">
        <v>45</v>
      </c>
      <c r="J385" s="19">
        <v>2</v>
      </c>
      <c r="K385" s="19" t="s">
        <v>36</v>
      </c>
      <c r="L385" s="24" t="s">
        <v>46</v>
      </c>
      <c r="M385" s="35"/>
      <c r="N385" s="6" t="s">
        <v>644</v>
      </c>
    </row>
    <row r="386" ht="25.5" spans="1:14">
      <c r="A386" s="14">
        <f t="shared" si="38"/>
        <v>383</v>
      </c>
      <c r="B386" s="19" t="s">
        <v>444</v>
      </c>
      <c r="C386" s="19" t="s">
        <v>445</v>
      </c>
      <c r="D386" s="19" t="s">
        <v>32</v>
      </c>
      <c r="E386" s="19">
        <v>63</v>
      </c>
      <c r="F386" s="18" t="s">
        <v>483</v>
      </c>
      <c r="G386" s="33" t="s">
        <v>468</v>
      </c>
      <c r="H386" s="33"/>
      <c r="I386" s="19" t="s">
        <v>45</v>
      </c>
      <c r="J386" s="19">
        <v>2</v>
      </c>
      <c r="K386" s="19" t="s">
        <v>36</v>
      </c>
      <c r="L386" s="24" t="s">
        <v>46</v>
      </c>
      <c r="M386" s="35"/>
      <c r="N386" s="6" t="s">
        <v>644</v>
      </c>
    </row>
    <row r="387" spans="1:14">
      <c r="A387" s="14">
        <f t="shared" si="38"/>
        <v>384</v>
      </c>
      <c r="B387" s="19" t="s">
        <v>444</v>
      </c>
      <c r="C387" s="19" t="s">
        <v>445</v>
      </c>
      <c r="D387" s="11" t="s">
        <v>32</v>
      </c>
      <c r="E387" s="11">
        <v>64</v>
      </c>
      <c r="F387" s="43" t="s">
        <v>469</v>
      </c>
      <c r="G387" s="44" t="s">
        <v>447</v>
      </c>
      <c r="H387" s="45"/>
      <c r="I387" s="11" t="s">
        <v>45</v>
      </c>
      <c r="J387" s="11">
        <v>3</v>
      </c>
      <c r="K387" s="11" t="s">
        <v>36</v>
      </c>
      <c r="L387" s="19" t="s">
        <v>110</v>
      </c>
      <c r="M387" s="35"/>
      <c r="N387" s="6" t="s">
        <v>644</v>
      </c>
    </row>
    <row r="388" spans="1:14">
      <c r="A388" s="14">
        <f t="shared" si="38"/>
        <v>385</v>
      </c>
      <c r="B388" s="19" t="s">
        <v>444</v>
      </c>
      <c r="C388" s="19" t="s">
        <v>445</v>
      </c>
      <c r="D388" s="11" t="s">
        <v>32</v>
      </c>
      <c r="E388" s="11">
        <v>65</v>
      </c>
      <c r="F388" s="46" t="s">
        <v>47</v>
      </c>
      <c r="G388" s="45" t="s">
        <v>34</v>
      </c>
      <c r="H388" s="45"/>
      <c r="I388" s="11" t="s">
        <v>45</v>
      </c>
      <c r="J388" s="11">
        <v>3</v>
      </c>
      <c r="K388" s="11" t="s">
        <v>36</v>
      </c>
      <c r="L388" s="19" t="s">
        <v>110</v>
      </c>
      <c r="M388" s="35"/>
      <c r="N388" s="6" t="s">
        <v>644</v>
      </c>
    </row>
    <row r="389" spans="1:14">
      <c r="A389" s="14">
        <f t="shared" si="38"/>
        <v>386</v>
      </c>
      <c r="B389" s="19" t="s">
        <v>444</v>
      </c>
      <c r="C389" s="42" t="s">
        <v>445</v>
      </c>
      <c r="D389" s="42" t="s">
        <v>32</v>
      </c>
      <c r="E389" s="42">
        <v>66</v>
      </c>
      <c r="F389" s="47" t="s">
        <v>122</v>
      </c>
      <c r="G389" s="48" t="s">
        <v>75</v>
      </c>
      <c r="H389" s="48"/>
      <c r="I389" s="42" t="s">
        <v>45</v>
      </c>
      <c r="J389" s="42">
        <v>3</v>
      </c>
      <c r="K389" s="42" t="s">
        <v>36</v>
      </c>
      <c r="L389" s="22" t="s">
        <v>110</v>
      </c>
      <c r="M389" s="35"/>
      <c r="N389" s="6" t="s">
        <v>644</v>
      </c>
    </row>
    <row r="390" spans="1:14">
      <c r="A390" s="14">
        <f t="shared" si="38"/>
        <v>387</v>
      </c>
      <c r="B390" s="19" t="s">
        <v>444</v>
      </c>
      <c r="C390" s="42" t="s">
        <v>445</v>
      </c>
      <c r="D390" s="42" t="s">
        <v>32</v>
      </c>
      <c r="E390" s="42">
        <v>67</v>
      </c>
      <c r="F390" s="47" t="s">
        <v>53</v>
      </c>
      <c r="G390" s="48" t="s">
        <v>54</v>
      </c>
      <c r="H390" s="48"/>
      <c r="I390" s="42" t="s">
        <v>45</v>
      </c>
      <c r="J390" s="42">
        <v>3</v>
      </c>
      <c r="K390" s="42" t="s">
        <v>36</v>
      </c>
      <c r="L390" s="22" t="s">
        <v>110</v>
      </c>
      <c r="M390" s="35"/>
      <c r="N390" s="6" t="s">
        <v>644</v>
      </c>
    </row>
    <row r="391" spans="1:14">
      <c r="A391" s="14">
        <f t="shared" si="38"/>
        <v>388</v>
      </c>
      <c r="B391" s="19" t="s">
        <v>444</v>
      </c>
      <c r="C391" s="42" t="s">
        <v>445</v>
      </c>
      <c r="D391" s="42" t="s">
        <v>32</v>
      </c>
      <c r="E391" s="42">
        <v>68</v>
      </c>
      <c r="F391" s="47" t="s">
        <v>59</v>
      </c>
      <c r="G391" s="48" t="s">
        <v>60</v>
      </c>
      <c r="H391" s="16" t="s">
        <v>484</v>
      </c>
      <c r="I391" s="42" t="s">
        <v>45</v>
      </c>
      <c r="J391" s="42">
        <v>3</v>
      </c>
      <c r="K391" s="42" t="s">
        <v>36</v>
      </c>
      <c r="L391" s="22" t="s">
        <v>110</v>
      </c>
      <c r="M391" s="35"/>
      <c r="N391" s="6" t="s">
        <v>644</v>
      </c>
    </row>
    <row r="392" spans="1:14">
      <c r="A392" s="14">
        <f t="shared" si="38"/>
        <v>389</v>
      </c>
      <c r="B392" s="19" t="s">
        <v>444</v>
      </c>
      <c r="C392" s="42" t="s">
        <v>445</v>
      </c>
      <c r="D392" s="42" t="s">
        <v>32</v>
      </c>
      <c r="E392" s="42">
        <v>69</v>
      </c>
      <c r="F392" s="47" t="s">
        <v>124</v>
      </c>
      <c r="G392" s="48" t="s">
        <v>83</v>
      </c>
      <c r="H392" s="48"/>
      <c r="I392" s="42" t="s">
        <v>45</v>
      </c>
      <c r="J392" s="42">
        <v>3</v>
      </c>
      <c r="K392" s="42" t="s">
        <v>36</v>
      </c>
      <c r="L392" s="22" t="s">
        <v>110</v>
      </c>
      <c r="M392" s="35"/>
      <c r="N392" s="6" t="s">
        <v>644</v>
      </c>
    </row>
    <row r="393" spans="1:14">
      <c r="A393" s="14">
        <f t="shared" si="38"/>
        <v>390</v>
      </c>
      <c r="B393" s="19" t="s">
        <v>444</v>
      </c>
      <c r="C393" s="42" t="s">
        <v>445</v>
      </c>
      <c r="D393" s="42" t="s">
        <v>32</v>
      </c>
      <c r="E393" s="42">
        <v>70</v>
      </c>
      <c r="F393" s="47" t="s">
        <v>114</v>
      </c>
      <c r="G393" s="48" t="s">
        <v>87</v>
      </c>
      <c r="H393" s="48"/>
      <c r="I393" s="42" t="s">
        <v>45</v>
      </c>
      <c r="J393" s="42">
        <v>3</v>
      </c>
      <c r="K393" s="42" t="s">
        <v>36</v>
      </c>
      <c r="L393" s="22" t="s">
        <v>110</v>
      </c>
      <c r="M393" s="35"/>
      <c r="N393" s="6" t="s">
        <v>644</v>
      </c>
    </row>
    <row r="394" spans="1:14">
      <c r="A394" s="14">
        <f t="shared" si="38"/>
        <v>391</v>
      </c>
      <c r="B394" s="19" t="s">
        <v>444</v>
      </c>
      <c r="C394" s="42" t="s">
        <v>445</v>
      </c>
      <c r="D394" s="42" t="s">
        <v>32</v>
      </c>
      <c r="E394" s="42">
        <v>71</v>
      </c>
      <c r="F394" s="47" t="s">
        <v>209</v>
      </c>
      <c r="G394" s="48" t="s">
        <v>89</v>
      </c>
      <c r="H394" s="48"/>
      <c r="I394" s="42" t="s">
        <v>45</v>
      </c>
      <c r="J394" s="42">
        <v>3</v>
      </c>
      <c r="K394" s="42" t="s">
        <v>36</v>
      </c>
      <c r="L394" s="22" t="s">
        <v>110</v>
      </c>
      <c r="M394" s="35"/>
      <c r="N394" s="6" t="s">
        <v>644</v>
      </c>
    </row>
    <row r="395" spans="1:14">
      <c r="A395" s="14">
        <f t="shared" ref="A395:A404" si="39">ROW()-3</f>
        <v>392</v>
      </c>
      <c r="B395" s="19" t="s">
        <v>444</v>
      </c>
      <c r="C395" s="42" t="s">
        <v>445</v>
      </c>
      <c r="D395" s="42" t="s">
        <v>32</v>
      </c>
      <c r="E395" s="42">
        <v>72</v>
      </c>
      <c r="F395" s="47" t="s">
        <v>381</v>
      </c>
      <c r="G395" s="48" t="s">
        <v>91</v>
      </c>
      <c r="H395" s="48"/>
      <c r="I395" s="42" t="s">
        <v>45</v>
      </c>
      <c r="J395" s="42">
        <v>3</v>
      </c>
      <c r="K395" s="42" t="s">
        <v>36</v>
      </c>
      <c r="L395" s="22" t="s">
        <v>110</v>
      </c>
      <c r="M395" s="35"/>
      <c r="N395" s="6" t="s">
        <v>644</v>
      </c>
    </row>
    <row r="396" spans="1:14">
      <c r="A396" s="14">
        <f t="shared" si="39"/>
        <v>393</v>
      </c>
      <c r="B396" s="19" t="s">
        <v>444</v>
      </c>
      <c r="C396" s="42" t="s">
        <v>445</v>
      </c>
      <c r="D396" s="42" t="s">
        <v>32</v>
      </c>
      <c r="E396" s="42">
        <v>73</v>
      </c>
      <c r="F396" s="47" t="s">
        <v>353</v>
      </c>
      <c r="G396" s="48" t="s">
        <v>93</v>
      </c>
      <c r="H396" s="48"/>
      <c r="I396" s="42" t="s">
        <v>45</v>
      </c>
      <c r="J396" s="42">
        <v>3</v>
      </c>
      <c r="K396" s="42" t="s">
        <v>36</v>
      </c>
      <c r="L396" s="22" t="s">
        <v>110</v>
      </c>
      <c r="M396" s="35"/>
      <c r="N396" s="6" t="s">
        <v>644</v>
      </c>
    </row>
    <row r="397" ht="25.5" spans="1:14">
      <c r="A397" s="14">
        <f t="shared" si="39"/>
        <v>394</v>
      </c>
      <c r="B397" s="19" t="s">
        <v>444</v>
      </c>
      <c r="C397" s="19" t="s">
        <v>445</v>
      </c>
      <c r="D397" s="19" t="s">
        <v>32</v>
      </c>
      <c r="E397" s="19">
        <v>74</v>
      </c>
      <c r="F397" s="49" t="s">
        <v>485</v>
      </c>
      <c r="G397" s="50" t="s">
        <v>447</v>
      </c>
      <c r="H397" s="51"/>
      <c r="I397" s="33" t="s">
        <v>35</v>
      </c>
      <c r="J397" s="19">
        <v>2</v>
      </c>
      <c r="K397" s="19" t="s">
        <v>36</v>
      </c>
      <c r="L397" s="24" t="s">
        <v>37</v>
      </c>
      <c r="M397" s="35"/>
      <c r="N397" s="6" t="s">
        <v>644</v>
      </c>
    </row>
    <row r="398" ht="25.5" spans="1:14">
      <c r="A398" s="14">
        <f t="shared" si="39"/>
        <v>395</v>
      </c>
      <c r="B398" s="19" t="s">
        <v>444</v>
      </c>
      <c r="C398" s="42" t="s">
        <v>445</v>
      </c>
      <c r="D398" s="42" t="s">
        <v>32</v>
      </c>
      <c r="E398" s="42">
        <v>75</v>
      </c>
      <c r="F398" s="47" t="s">
        <v>166</v>
      </c>
      <c r="G398" s="48" t="s">
        <v>44</v>
      </c>
      <c r="H398" s="48"/>
      <c r="I398" s="48" t="s">
        <v>35</v>
      </c>
      <c r="J398" s="42">
        <v>3</v>
      </c>
      <c r="K398" s="42" t="s">
        <v>36</v>
      </c>
      <c r="L398" s="52" t="s">
        <v>46</v>
      </c>
      <c r="M398" s="35"/>
      <c r="N398" s="6" t="s">
        <v>644</v>
      </c>
    </row>
    <row r="399" ht="25.5" spans="1:14">
      <c r="A399" s="14">
        <f t="shared" si="39"/>
        <v>396</v>
      </c>
      <c r="B399" s="19" t="s">
        <v>444</v>
      </c>
      <c r="C399" s="19" t="s">
        <v>445</v>
      </c>
      <c r="D399" s="19" t="s">
        <v>32</v>
      </c>
      <c r="E399" s="19">
        <v>76</v>
      </c>
      <c r="F399" s="18" t="s">
        <v>485</v>
      </c>
      <c r="G399" s="33" t="s">
        <v>447</v>
      </c>
      <c r="H399" s="33"/>
      <c r="I399" s="33" t="s">
        <v>35</v>
      </c>
      <c r="J399" s="19">
        <v>3</v>
      </c>
      <c r="K399" s="19" t="s">
        <v>36</v>
      </c>
      <c r="L399" s="34" t="s">
        <v>46</v>
      </c>
      <c r="M399" s="35"/>
      <c r="N399" s="6" t="s">
        <v>644</v>
      </c>
    </row>
    <row r="400" ht="25.5" spans="1:14">
      <c r="A400" s="14">
        <f t="shared" si="39"/>
        <v>397</v>
      </c>
      <c r="B400" s="19" t="s">
        <v>444</v>
      </c>
      <c r="C400" s="19" t="s">
        <v>445</v>
      </c>
      <c r="D400" s="19" t="s">
        <v>32</v>
      </c>
      <c r="E400" s="19">
        <v>77</v>
      </c>
      <c r="F400" s="18" t="s">
        <v>486</v>
      </c>
      <c r="G400" s="33" t="s">
        <v>487</v>
      </c>
      <c r="H400" s="33"/>
      <c r="I400" s="33" t="s">
        <v>35</v>
      </c>
      <c r="J400" s="19">
        <v>3</v>
      </c>
      <c r="K400" s="19" t="s">
        <v>36</v>
      </c>
      <c r="L400" s="34" t="s">
        <v>46</v>
      </c>
      <c r="M400" s="35"/>
      <c r="N400" s="6" t="s">
        <v>644</v>
      </c>
    </row>
    <row r="401" ht="25.5" spans="1:14">
      <c r="A401" s="14">
        <f t="shared" si="39"/>
        <v>398</v>
      </c>
      <c r="B401" s="19" t="s">
        <v>444</v>
      </c>
      <c r="C401" s="19" t="s">
        <v>445</v>
      </c>
      <c r="D401" s="19" t="s">
        <v>32</v>
      </c>
      <c r="E401" s="19">
        <v>78</v>
      </c>
      <c r="F401" s="18" t="s">
        <v>169</v>
      </c>
      <c r="G401" s="33" t="s">
        <v>72</v>
      </c>
      <c r="H401" s="33"/>
      <c r="I401" s="33" t="s">
        <v>35</v>
      </c>
      <c r="J401" s="19">
        <v>3</v>
      </c>
      <c r="K401" s="19" t="s">
        <v>36</v>
      </c>
      <c r="L401" s="34" t="s">
        <v>46</v>
      </c>
      <c r="M401" s="35"/>
      <c r="N401" s="6" t="s">
        <v>644</v>
      </c>
    </row>
    <row r="402" ht="25.5" spans="1:14">
      <c r="A402" s="14">
        <f t="shared" si="39"/>
        <v>399</v>
      </c>
      <c r="B402" s="19" t="s">
        <v>444</v>
      </c>
      <c r="C402" s="19" t="s">
        <v>445</v>
      </c>
      <c r="D402" s="19" t="s">
        <v>32</v>
      </c>
      <c r="E402" s="19">
        <v>79</v>
      </c>
      <c r="F402" s="18" t="s">
        <v>33</v>
      </c>
      <c r="G402" s="33" t="s">
        <v>34</v>
      </c>
      <c r="H402" s="33"/>
      <c r="I402" s="33" t="s">
        <v>35</v>
      </c>
      <c r="J402" s="19">
        <v>3</v>
      </c>
      <c r="K402" s="19" t="s">
        <v>36</v>
      </c>
      <c r="L402" s="34" t="s">
        <v>46</v>
      </c>
      <c r="M402" s="35"/>
      <c r="N402" s="6" t="s">
        <v>644</v>
      </c>
    </row>
    <row r="403" ht="25.5" spans="1:14">
      <c r="A403" s="14">
        <f t="shared" si="39"/>
        <v>400</v>
      </c>
      <c r="B403" s="19" t="s">
        <v>444</v>
      </c>
      <c r="C403" s="19" t="s">
        <v>445</v>
      </c>
      <c r="D403" s="19" t="s">
        <v>32</v>
      </c>
      <c r="E403" s="19">
        <v>80</v>
      </c>
      <c r="F403" s="18" t="s">
        <v>433</v>
      </c>
      <c r="G403" s="33" t="s">
        <v>140</v>
      </c>
      <c r="H403" s="33"/>
      <c r="I403" s="33" t="s">
        <v>35</v>
      </c>
      <c r="J403" s="19">
        <v>3</v>
      </c>
      <c r="K403" s="19" t="s">
        <v>36</v>
      </c>
      <c r="L403" s="34" t="s">
        <v>46</v>
      </c>
      <c r="M403" s="35"/>
      <c r="N403" s="6" t="s">
        <v>644</v>
      </c>
    </row>
    <row r="404" ht="25.5" spans="1:14">
      <c r="A404" s="14">
        <f t="shared" si="39"/>
        <v>401</v>
      </c>
      <c r="B404" s="19" t="s">
        <v>444</v>
      </c>
      <c r="C404" s="19" t="s">
        <v>445</v>
      </c>
      <c r="D404" s="19" t="s">
        <v>32</v>
      </c>
      <c r="E404" s="19">
        <v>81</v>
      </c>
      <c r="F404" s="18" t="s">
        <v>488</v>
      </c>
      <c r="G404" s="33" t="s">
        <v>244</v>
      </c>
      <c r="H404" s="17" t="s">
        <v>450</v>
      </c>
      <c r="I404" s="33" t="s">
        <v>35</v>
      </c>
      <c r="J404" s="19">
        <v>3</v>
      </c>
      <c r="K404" s="19" t="s">
        <v>36</v>
      </c>
      <c r="L404" s="34" t="s">
        <v>46</v>
      </c>
      <c r="M404" s="35"/>
      <c r="N404" s="6" t="s">
        <v>644</v>
      </c>
    </row>
    <row r="405" ht="25.5" spans="1:14">
      <c r="A405" s="14">
        <f t="shared" ref="A405:A414" si="40">ROW()-3</f>
        <v>402</v>
      </c>
      <c r="B405" s="19" t="s">
        <v>444</v>
      </c>
      <c r="C405" s="19" t="s">
        <v>445</v>
      </c>
      <c r="D405" s="19" t="s">
        <v>32</v>
      </c>
      <c r="E405" s="19">
        <v>82</v>
      </c>
      <c r="F405" s="18" t="s">
        <v>489</v>
      </c>
      <c r="G405" s="33" t="s">
        <v>455</v>
      </c>
      <c r="H405" s="33"/>
      <c r="I405" s="33" t="s">
        <v>35</v>
      </c>
      <c r="J405" s="19">
        <v>3</v>
      </c>
      <c r="K405" s="19" t="s">
        <v>36</v>
      </c>
      <c r="L405" s="34" t="s">
        <v>46</v>
      </c>
      <c r="M405" s="35"/>
      <c r="N405" s="6" t="s">
        <v>644</v>
      </c>
    </row>
    <row r="406" ht="25.5" spans="1:14">
      <c r="A406" s="14">
        <f t="shared" si="40"/>
        <v>403</v>
      </c>
      <c r="B406" s="19" t="s">
        <v>444</v>
      </c>
      <c r="C406" s="19" t="s">
        <v>445</v>
      </c>
      <c r="D406" s="19" t="s">
        <v>32</v>
      </c>
      <c r="E406" s="19">
        <v>83</v>
      </c>
      <c r="F406" s="18" t="s">
        <v>490</v>
      </c>
      <c r="G406" s="33" t="s">
        <v>75</v>
      </c>
      <c r="H406" s="33"/>
      <c r="I406" s="33" t="s">
        <v>35</v>
      </c>
      <c r="J406" s="19">
        <v>3</v>
      </c>
      <c r="K406" s="19" t="s">
        <v>36</v>
      </c>
      <c r="L406" s="34" t="s">
        <v>46</v>
      </c>
      <c r="M406" s="35"/>
      <c r="N406" s="6" t="s">
        <v>644</v>
      </c>
    </row>
    <row r="407" ht="25.5" spans="1:14">
      <c r="A407" s="14">
        <f t="shared" si="40"/>
        <v>404</v>
      </c>
      <c r="B407" s="19" t="s">
        <v>444</v>
      </c>
      <c r="C407" s="19" t="s">
        <v>445</v>
      </c>
      <c r="D407" s="19" t="s">
        <v>32</v>
      </c>
      <c r="E407" s="19">
        <v>84</v>
      </c>
      <c r="F407" s="18" t="s">
        <v>376</v>
      </c>
      <c r="G407" s="33" t="s">
        <v>56</v>
      </c>
      <c r="H407" s="33"/>
      <c r="I407" s="33" t="s">
        <v>35</v>
      </c>
      <c r="J407" s="19">
        <v>3</v>
      </c>
      <c r="K407" s="19" t="s">
        <v>36</v>
      </c>
      <c r="L407" s="34" t="s">
        <v>46</v>
      </c>
      <c r="M407" s="35"/>
      <c r="N407" s="6" t="s">
        <v>644</v>
      </c>
    </row>
    <row r="408" ht="25.5" spans="1:14">
      <c r="A408" s="14">
        <f t="shared" si="40"/>
        <v>405</v>
      </c>
      <c r="B408" s="19" t="s">
        <v>444</v>
      </c>
      <c r="C408" s="19" t="s">
        <v>445</v>
      </c>
      <c r="D408" s="19" t="s">
        <v>32</v>
      </c>
      <c r="E408" s="19">
        <v>85</v>
      </c>
      <c r="F408" s="18" t="s">
        <v>491</v>
      </c>
      <c r="G408" s="33" t="s">
        <v>183</v>
      </c>
      <c r="H408" s="33"/>
      <c r="I408" s="33" t="s">
        <v>35</v>
      </c>
      <c r="J408" s="19">
        <v>3</v>
      </c>
      <c r="K408" s="19" t="s">
        <v>36</v>
      </c>
      <c r="L408" s="34" t="s">
        <v>46</v>
      </c>
      <c r="M408" s="35"/>
      <c r="N408" s="6" t="s">
        <v>644</v>
      </c>
    </row>
    <row r="409" ht="25.5" spans="1:14">
      <c r="A409" s="14">
        <f t="shared" si="40"/>
        <v>406</v>
      </c>
      <c r="B409" s="19" t="s">
        <v>444</v>
      </c>
      <c r="C409" s="19" t="s">
        <v>445</v>
      </c>
      <c r="D409" s="19" t="s">
        <v>32</v>
      </c>
      <c r="E409" s="19">
        <v>86</v>
      </c>
      <c r="F409" s="18" t="s">
        <v>492</v>
      </c>
      <c r="G409" s="33" t="s">
        <v>463</v>
      </c>
      <c r="H409" s="33"/>
      <c r="I409" s="33" t="s">
        <v>35</v>
      </c>
      <c r="J409" s="19">
        <v>3</v>
      </c>
      <c r="K409" s="19" t="s">
        <v>36</v>
      </c>
      <c r="L409" s="34" t="s">
        <v>46</v>
      </c>
      <c r="M409" s="35"/>
      <c r="N409" s="6" t="s">
        <v>644</v>
      </c>
    </row>
    <row r="410" ht="25.5" spans="1:14">
      <c r="A410" s="14">
        <f t="shared" si="40"/>
        <v>407</v>
      </c>
      <c r="B410" s="19" t="s">
        <v>444</v>
      </c>
      <c r="C410" s="19" t="s">
        <v>445</v>
      </c>
      <c r="D410" s="19" t="s">
        <v>32</v>
      </c>
      <c r="E410" s="19">
        <v>87</v>
      </c>
      <c r="F410" s="18" t="s">
        <v>493</v>
      </c>
      <c r="G410" s="33" t="s">
        <v>62</v>
      </c>
      <c r="H410" s="33"/>
      <c r="I410" s="33" t="s">
        <v>35</v>
      </c>
      <c r="J410" s="19">
        <v>3</v>
      </c>
      <c r="K410" s="19" t="s">
        <v>36</v>
      </c>
      <c r="L410" s="34" t="s">
        <v>46</v>
      </c>
      <c r="M410" s="35"/>
      <c r="N410" s="6" t="s">
        <v>644</v>
      </c>
    </row>
    <row r="411" ht="25.5" spans="1:14">
      <c r="A411" s="14">
        <f t="shared" si="40"/>
        <v>408</v>
      </c>
      <c r="B411" s="19" t="s">
        <v>444</v>
      </c>
      <c r="C411" s="19" t="s">
        <v>445</v>
      </c>
      <c r="D411" s="19" t="s">
        <v>32</v>
      </c>
      <c r="E411" s="19">
        <v>88</v>
      </c>
      <c r="F411" s="18" t="s">
        <v>494</v>
      </c>
      <c r="G411" s="33" t="s">
        <v>466</v>
      </c>
      <c r="H411" s="33"/>
      <c r="I411" s="33" t="s">
        <v>35</v>
      </c>
      <c r="J411" s="19">
        <v>3</v>
      </c>
      <c r="K411" s="19" t="s">
        <v>36</v>
      </c>
      <c r="L411" s="34" t="s">
        <v>46</v>
      </c>
      <c r="M411" s="35"/>
      <c r="N411" s="6" t="s">
        <v>644</v>
      </c>
    </row>
    <row r="412" ht="25.5" spans="1:14">
      <c r="A412" s="14">
        <f t="shared" si="40"/>
        <v>409</v>
      </c>
      <c r="B412" s="20" t="s">
        <v>497</v>
      </c>
      <c r="C412" s="20" t="s">
        <v>498</v>
      </c>
      <c r="D412" s="31" t="s">
        <v>32</v>
      </c>
      <c r="E412" s="20">
        <v>1</v>
      </c>
      <c r="F412" s="26" t="s">
        <v>499</v>
      </c>
      <c r="G412" s="20" t="s">
        <v>500</v>
      </c>
      <c r="H412" s="20"/>
      <c r="I412" s="26" t="s">
        <v>45</v>
      </c>
      <c r="J412" s="20">
        <v>2</v>
      </c>
      <c r="K412" s="20" t="s">
        <v>645</v>
      </c>
      <c r="L412" s="20" t="s">
        <v>46</v>
      </c>
      <c r="M412" s="53" t="s">
        <v>155</v>
      </c>
      <c r="N412" s="6" t="s">
        <v>644</v>
      </c>
    </row>
    <row r="413" ht="25.5" spans="1:14">
      <c r="A413" s="14">
        <f t="shared" si="40"/>
        <v>410</v>
      </c>
      <c r="B413" s="20" t="s">
        <v>497</v>
      </c>
      <c r="C413" s="20" t="s">
        <v>498</v>
      </c>
      <c r="D413" s="31" t="s">
        <v>32</v>
      </c>
      <c r="E413" s="20">
        <v>2</v>
      </c>
      <c r="F413" s="26" t="s">
        <v>139</v>
      </c>
      <c r="G413" s="20" t="s">
        <v>140</v>
      </c>
      <c r="H413" s="20"/>
      <c r="I413" s="26" t="s">
        <v>45</v>
      </c>
      <c r="J413" s="20">
        <v>2</v>
      </c>
      <c r="K413" s="20" t="s">
        <v>645</v>
      </c>
      <c r="L413" s="20" t="s">
        <v>46</v>
      </c>
      <c r="M413" s="53" t="s">
        <v>155</v>
      </c>
      <c r="N413" s="6" t="s">
        <v>644</v>
      </c>
    </row>
    <row r="414" ht="25.5" spans="1:14">
      <c r="A414" s="14">
        <f t="shared" si="40"/>
        <v>411</v>
      </c>
      <c r="B414" s="20" t="s">
        <v>497</v>
      </c>
      <c r="C414" s="20" t="s">
        <v>498</v>
      </c>
      <c r="D414" s="31" t="s">
        <v>32</v>
      </c>
      <c r="E414" s="20">
        <v>3</v>
      </c>
      <c r="F414" s="26" t="s">
        <v>111</v>
      </c>
      <c r="G414" s="20" t="s">
        <v>112</v>
      </c>
      <c r="H414" s="20"/>
      <c r="I414" s="26" t="s">
        <v>45</v>
      </c>
      <c r="J414" s="20">
        <v>2</v>
      </c>
      <c r="K414" s="20" t="s">
        <v>645</v>
      </c>
      <c r="L414" s="20" t="s">
        <v>46</v>
      </c>
      <c r="M414" s="53" t="s">
        <v>155</v>
      </c>
      <c r="N414" s="6" t="s">
        <v>644</v>
      </c>
    </row>
    <row r="415" ht="25.5" spans="1:14">
      <c r="A415" s="14">
        <f t="shared" ref="A415:A424" si="41">ROW()-3</f>
        <v>412</v>
      </c>
      <c r="B415" s="20" t="s">
        <v>497</v>
      </c>
      <c r="C415" s="20" t="s">
        <v>498</v>
      </c>
      <c r="D415" s="31" t="s">
        <v>32</v>
      </c>
      <c r="E415" s="20">
        <v>4</v>
      </c>
      <c r="F415" s="26" t="s">
        <v>52</v>
      </c>
      <c r="G415" s="20" t="s">
        <v>41</v>
      </c>
      <c r="H415" s="20"/>
      <c r="I415" s="26" t="s">
        <v>45</v>
      </c>
      <c r="J415" s="20">
        <v>2</v>
      </c>
      <c r="K415" s="20" t="s">
        <v>645</v>
      </c>
      <c r="L415" s="20" t="s">
        <v>46</v>
      </c>
      <c r="M415" s="53" t="s">
        <v>155</v>
      </c>
      <c r="N415" s="6" t="s">
        <v>644</v>
      </c>
    </row>
    <row r="416" ht="25.5" spans="1:14">
      <c r="A416" s="14">
        <f t="shared" si="41"/>
        <v>413</v>
      </c>
      <c r="B416" s="20" t="s">
        <v>497</v>
      </c>
      <c r="C416" s="20" t="s">
        <v>498</v>
      </c>
      <c r="D416" s="31" t="s">
        <v>32</v>
      </c>
      <c r="E416" s="20">
        <v>5</v>
      </c>
      <c r="F416" s="26" t="s">
        <v>53</v>
      </c>
      <c r="G416" s="20" t="s">
        <v>54</v>
      </c>
      <c r="H416" s="20"/>
      <c r="I416" s="26" t="s">
        <v>45</v>
      </c>
      <c r="J416" s="20">
        <v>2</v>
      </c>
      <c r="K416" s="20" t="s">
        <v>645</v>
      </c>
      <c r="L416" s="20" t="s">
        <v>46</v>
      </c>
      <c r="M416" s="53" t="s">
        <v>155</v>
      </c>
      <c r="N416" s="6" t="s">
        <v>644</v>
      </c>
    </row>
    <row r="417" ht="25.5" spans="1:14">
      <c r="A417" s="14">
        <f t="shared" si="41"/>
        <v>414</v>
      </c>
      <c r="B417" s="20" t="s">
        <v>497</v>
      </c>
      <c r="C417" s="20" t="s">
        <v>498</v>
      </c>
      <c r="D417" s="31" t="s">
        <v>32</v>
      </c>
      <c r="E417" s="20">
        <v>6</v>
      </c>
      <c r="F417" s="26" t="s">
        <v>289</v>
      </c>
      <c r="G417" s="20" t="s">
        <v>85</v>
      </c>
      <c r="H417" s="20"/>
      <c r="I417" s="26" t="s">
        <v>45</v>
      </c>
      <c r="J417" s="20">
        <v>2</v>
      </c>
      <c r="K417" s="20" t="s">
        <v>645</v>
      </c>
      <c r="L417" s="20" t="s">
        <v>46</v>
      </c>
      <c r="M417" s="53" t="s">
        <v>155</v>
      </c>
      <c r="N417" s="6" t="s">
        <v>644</v>
      </c>
    </row>
    <row r="418" ht="25.5" spans="1:14">
      <c r="A418" s="14">
        <f t="shared" si="41"/>
        <v>415</v>
      </c>
      <c r="B418" s="20" t="s">
        <v>497</v>
      </c>
      <c r="C418" s="20" t="s">
        <v>498</v>
      </c>
      <c r="D418" s="31" t="s">
        <v>32</v>
      </c>
      <c r="E418" s="20">
        <v>7</v>
      </c>
      <c r="F418" s="26" t="s">
        <v>237</v>
      </c>
      <c r="G418" s="20" t="s">
        <v>238</v>
      </c>
      <c r="H418" s="20"/>
      <c r="I418" s="26" t="s">
        <v>45</v>
      </c>
      <c r="J418" s="20">
        <v>2</v>
      </c>
      <c r="K418" s="20" t="s">
        <v>645</v>
      </c>
      <c r="L418" s="20" t="s">
        <v>46</v>
      </c>
      <c r="M418" s="53" t="s">
        <v>155</v>
      </c>
      <c r="N418" s="6" t="s">
        <v>644</v>
      </c>
    </row>
    <row r="419" ht="25.5" spans="1:14">
      <c r="A419" s="14">
        <f t="shared" si="41"/>
        <v>416</v>
      </c>
      <c r="B419" s="20" t="s">
        <v>497</v>
      </c>
      <c r="C419" s="20" t="s">
        <v>498</v>
      </c>
      <c r="D419" s="31" t="s">
        <v>32</v>
      </c>
      <c r="E419" s="20">
        <v>8</v>
      </c>
      <c r="F419" s="26" t="s">
        <v>502</v>
      </c>
      <c r="G419" s="20" t="s">
        <v>503</v>
      </c>
      <c r="H419" s="20" t="s">
        <v>504</v>
      </c>
      <c r="I419" s="26" t="s">
        <v>45</v>
      </c>
      <c r="J419" s="20">
        <v>2</v>
      </c>
      <c r="K419" s="20" t="s">
        <v>645</v>
      </c>
      <c r="L419" s="20" t="s">
        <v>46</v>
      </c>
      <c r="M419" s="53" t="s">
        <v>155</v>
      </c>
      <c r="N419" s="6" t="s">
        <v>644</v>
      </c>
    </row>
    <row r="420" ht="25.5" spans="1:14">
      <c r="A420" s="14">
        <f t="shared" si="41"/>
        <v>417</v>
      </c>
      <c r="B420" s="20" t="s">
        <v>497</v>
      </c>
      <c r="C420" s="20" t="s">
        <v>498</v>
      </c>
      <c r="D420" s="31" t="s">
        <v>32</v>
      </c>
      <c r="E420" s="20">
        <v>9</v>
      </c>
      <c r="F420" s="26" t="s">
        <v>124</v>
      </c>
      <c r="G420" s="20" t="s">
        <v>83</v>
      </c>
      <c r="H420" s="20"/>
      <c r="I420" s="26" t="s">
        <v>45</v>
      </c>
      <c r="J420" s="20">
        <v>2</v>
      </c>
      <c r="K420" s="20">
        <v>8900</v>
      </c>
      <c r="L420" s="20" t="s">
        <v>46</v>
      </c>
      <c r="M420" s="53"/>
      <c r="N420" s="6" t="s">
        <v>644</v>
      </c>
    </row>
    <row r="421" ht="25.5" spans="1:14">
      <c r="A421" s="14">
        <f t="shared" si="41"/>
        <v>418</v>
      </c>
      <c r="B421" s="20" t="s">
        <v>497</v>
      </c>
      <c r="C421" s="20" t="s">
        <v>498</v>
      </c>
      <c r="D421" s="31" t="s">
        <v>32</v>
      </c>
      <c r="E421" s="20">
        <v>10</v>
      </c>
      <c r="F421" s="26" t="s">
        <v>59</v>
      </c>
      <c r="G421" s="20" t="s">
        <v>60</v>
      </c>
      <c r="H421" s="20"/>
      <c r="I421" s="26" t="s">
        <v>45</v>
      </c>
      <c r="J421" s="20">
        <v>2</v>
      </c>
      <c r="K421" s="20">
        <v>8900</v>
      </c>
      <c r="L421" s="20" t="s">
        <v>46</v>
      </c>
      <c r="M421" s="53"/>
      <c r="N421" s="6" t="s">
        <v>644</v>
      </c>
    </row>
    <row r="422" ht="25.5" spans="1:14">
      <c r="A422" s="14">
        <f t="shared" si="41"/>
        <v>419</v>
      </c>
      <c r="B422" s="20" t="s">
        <v>497</v>
      </c>
      <c r="C422" s="20" t="s">
        <v>498</v>
      </c>
      <c r="D422" s="31" t="s">
        <v>32</v>
      </c>
      <c r="E422" s="20">
        <v>11</v>
      </c>
      <c r="F422" s="26" t="s">
        <v>229</v>
      </c>
      <c r="G422" s="20" t="s">
        <v>108</v>
      </c>
      <c r="H422" s="20"/>
      <c r="I422" s="26" t="s">
        <v>45</v>
      </c>
      <c r="J422" s="20">
        <v>2</v>
      </c>
      <c r="K422" s="20">
        <v>8900</v>
      </c>
      <c r="L422" s="20" t="s">
        <v>46</v>
      </c>
      <c r="M422" s="53"/>
      <c r="N422" s="6" t="s">
        <v>644</v>
      </c>
    </row>
    <row r="423" spans="1:14">
      <c r="A423" s="14">
        <f t="shared" si="41"/>
        <v>420</v>
      </c>
      <c r="B423" s="20" t="s">
        <v>497</v>
      </c>
      <c r="C423" s="20" t="s">
        <v>498</v>
      </c>
      <c r="D423" s="31" t="s">
        <v>32</v>
      </c>
      <c r="E423" s="20">
        <v>12</v>
      </c>
      <c r="F423" s="26" t="s">
        <v>505</v>
      </c>
      <c r="G423" s="20" t="s">
        <v>506</v>
      </c>
      <c r="H423" s="20"/>
      <c r="I423" s="26" t="s">
        <v>67</v>
      </c>
      <c r="J423" s="20">
        <v>3</v>
      </c>
      <c r="K423" s="20" t="s">
        <v>645</v>
      </c>
      <c r="L423" s="20" t="s">
        <v>68</v>
      </c>
      <c r="M423" s="53" t="s">
        <v>155</v>
      </c>
      <c r="N423" s="6" t="s">
        <v>644</v>
      </c>
    </row>
    <row r="424" spans="1:14">
      <c r="A424" s="14">
        <f t="shared" si="41"/>
        <v>421</v>
      </c>
      <c r="B424" s="20" t="s">
        <v>497</v>
      </c>
      <c r="C424" s="20" t="s">
        <v>498</v>
      </c>
      <c r="D424" s="31" t="s">
        <v>32</v>
      </c>
      <c r="E424" s="20">
        <v>13</v>
      </c>
      <c r="F424" s="26" t="s">
        <v>220</v>
      </c>
      <c r="G424" s="20" t="s">
        <v>221</v>
      </c>
      <c r="H424" s="20"/>
      <c r="I424" s="26" t="s">
        <v>67</v>
      </c>
      <c r="J424" s="20">
        <v>3</v>
      </c>
      <c r="K424" s="20" t="s">
        <v>645</v>
      </c>
      <c r="L424" s="20" t="s">
        <v>68</v>
      </c>
      <c r="M424" s="53" t="s">
        <v>155</v>
      </c>
      <c r="N424" s="6" t="s">
        <v>644</v>
      </c>
    </row>
    <row r="425" spans="1:14">
      <c r="A425" s="14">
        <f t="shared" ref="A425:A434" si="42">ROW()-3</f>
        <v>422</v>
      </c>
      <c r="B425" s="20" t="s">
        <v>497</v>
      </c>
      <c r="C425" s="20" t="s">
        <v>498</v>
      </c>
      <c r="D425" s="31" t="s">
        <v>32</v>
      </c>
      <c r="E425" s="20">
        <v>14</v>
      </c>
      <c r="F425" s="26" t="s">
        <v>304</v>
      </c>
      <c r="G425" s="20" t="s">
        <v>305</v>
      </c>
      <c r="H425" s="20"/>
      <c r="I425" s="26" t="s">
        <v>67</v>
      </c>
      <c r="J425" s="20">
        <v>3</v>
      </c>
      <c r="K425" s="20" t="s">
        <v>645</v>
      </c>
      <c r="L425" s="20" t="s">
        <v>68</v>
      </c>
      <c r="M425" s="53" t="s">
        <v>155</v>
      </c>
      <c r="N425" s="6" t="s">
        <v>644</v>
      </c>
    </row>
    <row r="426" spans="1:14">
      <c r="A426" s="14">
        <f t="shared" si="42"/>
        <v>423</v>
      </c>
      <c r="B426" s="20" t="s">
        <v>497</v>
      </c>
      <c r="C426" s="20" t="s">
        <v>498</v>
      </c>
      <c r="D426" s="31" t="s">
        <v>32</v>
      </c>
      <c r="E426" s="20">
        <v>15</v>
      </c>
      <c r="F426" s="26" t="s">
        <v>73</v>
      </c>
      <c r="G426" s="20" t="s">
        <v>34</v>
      </c>
      <c r="H426" s="20"/>
      <c r="I426" s="26" t="s">
        <v>67</v>
      </c>
      <c r="J426" s="20">
        <v>3</v>
      </c>
      <c r="K426" s="20">
        <v>8900</v>
      </c>
      <c r="L426" s="20" t="s">
        <v>68</v>
      </c>
      <c r="M426" s="53"/>
      <c r="N426" s="6" t="s">
        <v>644</v>
      </c>
    </row>
    <row r="427" spans="1:14">
      <c r="A427" s="14">
        <f t="shared" si="42"/>
        <v>424</v>
      </c>
      <c r="B427" s="20" t="s">
        <v>497</v>
      </c>
      <c r="C427" s="20" t="s">
        <v>498</v>
      </c>
      <c r="D427" s="31" t="s">
        <v>32</v>
      </c>
      <c r="E427" s="20">
        <v>16</v>
      </c>
      <c r="F427" s="26" t="s">
        <v>71</v>
      </c>
      <c r="G427" s="20" t="s">
        <v>72</v>
      </c>
      <c r="H427" s="20"/>
      <c r="I427" s="26" t="s">
        <v>67</v>
      </c>
      <c r="J427" s="20">
        <v>3</v>
      </c>
      <c r="K427" s="20">
        <v>8900</v>
      </c>
      <c r="L427" s="20" t="s">
        <v>68</v>
      </c>
      <c r="M427" s="53"/>
      <c r="N427" s="6" t="s">
        <v>644</v>
      </c>
    </row>
    <row r="428" spans="1:14">
      <c r="A428" s="14">
        <f t="shared" si="42"/>
        <v>425</v>
      </c>
      <c r="B428" s="20" t="s">
        <v>497</v>
      </c>
      <c r="C428" s="20" t="s">
        <v>498</v>
      </c>
      <c r="D428" s="31" t="s">
        <v>32</v>
      </c>
      <c r="E428" s="20">
        <v>17</v>
      </c>
      <c r="F428" s="26" t="s">
        <v>189</v>
      </c>
      <c r="G428" s="20" t="s">
        <v>173</v>
      </c>
      <c r="H428" s="20"/>
      <c r="I428" s="26" t="s">
        <v>67</v>
      </c>
      <c r="J428" s="20">
        <v>3</v>
      </c>
      <c r="K428" s="20">
        <v>8900</v>
      </c>
      <c r="L428" s="20" t="s">
        <v>68</v>
      </c>
      <c r="M428" s="53"/>
      <c r="N428" s="6" t="s">
        <v>644</v>
      </c>
    </row>
    <row r="429" spans="1:14">
      <c r="A429" s="14">
        <f t="shared" si="42"/>
        <v>426</v>
      </c>
      <c r="B429" s="20" t="s">
        <v>497</v>
      </c>
      <c r="C429" s="20" t="s">
        <v>498</v>
      </c>
      <c r="D429" s="31" t="s">
        <v>32</v>
      </c>
      <c r="E429" s="20">
        <v>18</v>
      </c>
      <c r="F429" s="26" t="s">
        <v>82</v>
      </c>
      <c r="G429" s="20" t="s">
        <v>83</v>
      </c>
      <c r="H429" s="20"/>
      <c r="I429" s="26" t="s">
        <v>67</v>
      </c>
      <c r="J429" s="20">
        <v>3</v>
      </c>
      <c r="K429" s="20">
        <v>8900</v>
      </c>
      <c r="L429" s="20" t="s">
        <v>68</v>
      </c>
      <c r="M429" s="53"/>
      <c r="N429" s="6" t="s">
        <v>644</v>
      </c>
    </row>
    <row r="430" spans="1:14">
      <c r="A430" s="14">
        <f t="shared" si="42"/>
        <v>427</v>
      </c>
      <c r="B430" s="20" t="s">
        <v>497</v>
      </c>
      <c r="C430" s="20" t="s">
        <v>498</v>
      </c>
      <c r="D430" s="31" t="s">
        <v>32</v>
      </c>
      <c r="E430" s="20">
        <v>19</v>
      </c>
      <c r="F430" s="26" t="s">
        <v>84</v>
      </c>
      <c r="G430" s="20" t="s">
        <v>85</v>
      </c>
      <c r="H430" s="20"/>
      <c r="I430" s="26" t="s">
        <v>67</v>
      </c>
      <c r="J430" s="20">
        <v>3</v>
      </c>
      <c r="K430" s="20">
        <v>8900</v>
      </c>
      <c r="L430" s="20" t="s">
        <v>68</v>
      </c>
      <c r="M430" s="53"/>
      <c r="N430" s="6" t="s">
        <v>644</v>
      </c>
    </row>
    <row r="431" spans="1:14">
      <c r="A431" s="14">
        <f t="shared" si="42"/>
        <v>428</v>
      </c>
      <c r="B431" s="20" t="s">
        <v>497</v>
      </c>
      <c r="C431" s="20" t="s">
        <v>498</v>
      </c>
      <c r="D431" s="31" t="s">
        <v>32</v>
      </c>
      <c r="E431" s="20">
        <v>20</v>
      </c>
      <c r="F431" s="26" t="s">
        <v>86</v>
      </c>
      <c r="G431" s="20" t="s">
        <v>87</v>
      </c>
      <c r="H431" s="20"/>
      <c r="I431" s="26" t="s">
        <v>67</v>
      </c>
      <c r="J431" s="20">
        <v>3</v>
      </c>
      <c r="K431" s="20">
        <v>8900</v>
      </c>
      <c r="L431" s="20" t="s">
        <v>68</v>
      </c>
      <c r="M431" s="53"/>
      <c r="N431" s="6" t="s">
        <v>644</v>
      </c>
    </row>
    <row r="432" spans="1:14">
      <c r="A432" s="14">
        <f t="shared" si="42"/>
        <v>429</v>
      </c>
      <c r="B432" s="20" t="s">
        <v>497</v>
      </c>
      <c r="C432" s="20" t="s">
        <v>498</v>
      </c>
      <c r="D432" s="31" t="s">
        <v>32</v>
      </c>
      <c r="E432" s="20">
        <v>21</v>
      </c>
      <c r="F432" s="26" t="s">
        <v>306</v>
      </c>
      <c r="G432" s="20" t="s">
        <v>300</v>
      </c>
      <c r="H432" s="20"/>
      <c r="I432" s="26" t="s">
        <v>67</v>
      </c>
      <c r="J432" s="20">
        <v>3</v>
      </c>
      <c r="K432" s="20">
        <v>8900</v>
      </c>
      <c r="L432" s="20" t="s">
        <v>68</v>
      </c>
      <c r="M432" s="53"/>
      <c r="N432" s="6" t="s">
        <v>644</v>
      </c>
    </row>
    <row r="433" spans="1:14">
      <c r="A433" s="14">
        <f t="shared" si="42"/>
        <v>430</v>
      </c>
      <c r="B433" s="20" t="s">
        <v>497</v>
      </c>
      <c r="C433" s="20" t="s">
        <v>498</v>
      </c>
      <c r="D433" s="31" t="s">
        <v>32</v>
      </c>
      <c r="E433" s="20">
        <v>22</v>
      </c>
      <c r="F433" s="26" t="s">
        <v>188</v>
      </c>
      <c r="G433" s="20" t="s">
        <v>151</v>
      </c>
      <c r="H433" s="20"/>
      <c r="I433" s="26" t="s">
        <v>67</v>
      </c>
      <c r="J433" s="20">
        <v>3</v>
      </c>
      <c r="K433" s="20">
        <v>8900</v>
      </c>
      <c r="L433" s="20" t="s">
        <v>68</v>
      </c>
      <c r="M433" s="53"/>
      <c r="N433" s="6" t="s">
        <v>644</v>
      </c>
    </row>
    <row r="434" spans="1:14">
      <c r="A434" s="14">
        <f t="shared" si="42"/>
        <v>431</v>
      </c>
      <c r="B434" s="20" t="s">
        <v>497</v>
      </c>
      <c r="C434" s="20" t="s">
        <v>498</v>
      </c>
      <c r="D434" s="31" t="s">
        <v>32</v>
      </c>
      <c r="E434" s="20">
        <v>23</v>
      </c>
      <c r="F434" s="26" t="s">
        <v>161</v>
      </c>
      <c r="G434" s="20" t="s">
        <v>162</v>
      </c>
      <c r="H434" s="20" t="s">
        <v>222</v>
      </c>
      <c r="I434" s="26" t="s">
        <v>67</v>
      </c>
      <c r="J434" s="20">
        <v>3</v>
      </c>
      <c r="K434" s="20">
        <v>8900</v>
      </c>
      <c r="L434" s="20" t="s">
        <v>68</v>
      </c>
      <c r="M434" s="53"/>
      <c r="N434" s="6" t="s">
        <v>644</v>
      </c>
    </row>
    <row r="435" spans="1:14">
      <c r="A435" s="14">
        <f t="shared" ref="A435:A444" si="43">ROW()-3</f>
        <v>432</v>
      </c>
      <c r="B435" s="20" t="s">
        <v>497</v>
      </c>
      <c r="C435" s="20" t="s">
        <v>498</v>
      </c>
      <c r="D435" s="31" t="s">
        <v>32</v>
      </c>
      <c r="E435" s="20">
        <v>24</v>
      </c>
      <c r="F435" s="26" t="s">
        <v>277</v>
      </c>
      <c r="G435" s="20" t="s">
        <v>126</v>
      </c>
      <c r="H435" s="20"/>
      <c r="I435" s="26" t="s">
        <v>67</v>
      </c>
      <c r="J435" s="20">
        <v>3</v>
      </c>
      <c r="K435" s="20">
        <v>8900</v>
      </c>
      <c r="L435" s="20" t="s">
        <v>68</v>
      </c>
      <c r="M435" s="53"/>
      <c r="N435" s="6" t="s">
        <v>644</v>
      </c>
    </row>
    <row r="436" spans="1:14">
      <c r="A436" s="14">
        <f t="shared" si="43"/>
        <v>433</v>
      </c>
      <c r="B436" s="20" t="s">
        <v>497</v>
      </c>
      <c r="C436" s="20" t="s">
        <v>498</v>
      </c>
      <c r="D436" s="31" t="s">
        <v>32</v>
      </c>
      <c r="E436" s="20">
        <v>25</v>
      </c>
      <c r="F436" s="26" t="s">
        <v>186</v>
      </c>
      <c r="G436" s="20" t="s">
        <v>187</v>
      </c>
      <c r="H436" s="26"/>
      <c r="I436" s="26" t="s">
        <v>67</v>
      </c>
      <c r="J436" s="20">
        <v>3</v>
      </c>
      <c r="K436" s="20">
        <v>8900</v>
      </c>
      <c r="L436" s="20" t="s">
        <v>68</v>
      </c>
      <c r="M436" s="53"/>
      <c r="N436" s="6" t="s">
        <v>644</v>
      </c>
    </row>
    <row r="437" spans="1:14">
      <c r="A437" s="14">
        <f t="shared" si="43"/>
        <v>434</v>
      </c>
      <c r="B437" s="20" t="s">
        <v>497</v>
      </c>
      <c r="C437" s="20" t="s">
        <v>498</v>
      </c>
      <c r="D437" s="31" t="s">
        <v>32</v>
      </c>
      <c r="E437" s="20">
        <v>26</v>
      </c>
      <c r="F437" s="26" t="s">
        <v>96</v>
      </c>
      <c r="G437" s="20" t="s">
        <v>60</v>
      </c>
      <c r="H437" s="20"/>
      <c r="I437" s="26" t="s">
        <v>67</v>
      </c>
      <c r="J437" s="20">
        <v>3</v>
      </c>
      <c r="K437" s="20">
        <v>8900</v>
      </c>
      <c r="L437" s="20" t="s">
        <v>68</v>
      </c>
      <c r="M437" s="53"/>
      <c r="N437" s="6" t="s">
        <v>644</v>
      </c>
    </row>
    <row r="438" spans="1:14">
      <c r="A438" s="14">
        <f t="shared" si="43"/>
        <v>435</v>
      </c>
      <c r="B438" s="20" t="s">
        <v>497</v>
      </c>
      <c r="C438" s="20" t="s">
        <v>498</v>
      </c>
      <c r="D438" s="31" t="s">
        <v>32</v>
      </c>
      <c r="E438" s="20">
        <v>27</v>
      </c>
      <c r="F438" s="26" t="s">
        <v>510</v>
      </c>
      <c r="G438" s="20" t="s">
        <v>511</v>
      </c>
      <c r="H438" s="20"/>
      <c r="I438" s="26" t="s">
        <v>67</v>
      </c>
      <c r="J438" s="20">
        <v>3</v>
      </c>
      <c r="K438" s="20">
        <v>8900</v>
      </c>
      <c r="L438" s="20" t="s">
        <v>68</v>
      </c>
      <c r="M438" s="53"/>
      <c r="N438" s="6" t="s">
        <v>644</v>
      </c>
    </row>
    <row r="439" spans="1:14">
      <c r="A439" s="14">
        <f t="shared" si="43"/>
        <v>436</v>
      </c>
      <c r="B439" s="20" t="s">
        <v>497</v>
      </c>
      <c r="C439" s="20" t="s">
        <v>498</v>
      </c>
      <c r="D439" s="31" t="s">
        <v>32</v>
      </c>
      <c r="E439" s="20">
        <v>28</v>
      </c>
      <c r="F439" s="26" t="s">
        <v>225</v>
      </c>
      <c r="G439" s="20" t="s">
        <v>226</v>
      </c>
      <c r="H439" s="20"/>
      <c r="I439" s="26" t="s">
        <v>67</v>
      </c>
      <c r="J439" s="20">
        <v>3</v>
      </c>
      <c r="K439" s="20">
        <v>8900</v>
      </c>
      <c r="L439" s="20" t="s">
        <v>68</v>
      </c>
      <c r="M439" s="53"/>
      <c r="N439" s="6" t="s">
        <v>644</v>
      </c>
    </row>
    <row r="440" spans="1:14">
      <c r="A440" s="14">
        <f t="shared" si="43"/>
        <v>437</v>
      </c>
      <c r="B440" s="20" t="s">
        <v>497</v>
      </c>
      <c r="C440" s="20" t="s">
        <v>498</v>
      </c>
      <c r="D440" s="31" t="s">
        <v>32</v>
      </c>
      <c r="E440" s="20">
        <v>29</v>
      </c>
      <c r="F440" s="26" t="s">
        <v>321</v>
      </c>
      <c r="G440" s="20" t="s">
        <v>322</v>
      </c>
      <c r="H440" s="20"/>
      <c r="I440" s="26" t="s">
        <v>67</v>
      </c>
      <c r="J440" s="20">
        <v>3</v>
      </c>
      <c r="K440" s="20">
        <v>8900</v>
      </c>
      <c r="L440" s="20" t="s">
        <v>68</v>
      </c>
      <c r="M440" s="53"/>
      <c r="N440" s="6" t="s">
        <v>644</v>
      </c>
    </row>
    <row r="441" spans="1:14">
      <c r="A441" s="14">
        <f t="shared" si="43"/>
        <v>438</v>
      </c>
      <c r="B441" s="20" t="s">
        <v>497</v>
      </c>
      <c r="C441" s="20" t="s">
        <v>498</v>
      </c>
      <c r="D441" s="31" t="s">
        <v>32</v>
      </c>
      <c r="E441" s="20">
        <v>30</v>
      </c>
      <c r="F441" s="26" t="s">
        <v>99</v>
      </c>
      <c r="G441" s="20" t="s">
        <v>100</v>
      </c>
      <c r="H441" s="20"/>
      <c r="I441" s="26" t="s">
        <v>67</v>
      </c>
      <c r="J441" s="20">
        <v>3</v>
      </c>
      <c r="K441" s="20">
        <v>6600</v>
      </c>
      <c r="L441" s="20" t="s">
        <v>68</v>
      </c>
      <c r="M441" s="53"/>
      <c r="N441" s="6" t="s">
        <v>644</v>
      </c>
    </row>
    <row r="442" ht="25.5" spans="1:14">
      <c r="A442" s="14">
        <f t="shared" si="43"/>
        <v>439</v>
      </c>
      <c r="B442" s="20" t="s">
        <v>512</v>
      </c>
      <c r="C442" s="20" t="s">
        <v>513</v>
      </c>
      <c r="D442" s="20" t="s">
        <v>32</v>
      </c>
      <c r="E442" s="20">
        <v>1</v>
      </c>
      <c r="F442" s="26" t="s">
        <v>129</v>
      </c>
      <c r="G442" s="20" t="s">
        <v>130</v>
      </c>
      <c r="H442" s="20" t="s">
        <v>514</v>
      </c>
      <c r="I442" s="20" t="s">
        <v>67</v>
      </c>
      <c r="J442" s="20">
        <v>3</v>
      </c>
      <c r="K442" s="20" t="s">
        <v>645</v>
      </c>
      <c r="L442" s="20" t="s">
        <v>68</v>
      </c>
      <c r="M442" s="53" t="s">
        <v>155</v>
      </c>
      <c r="N442" s="6" t="s">
        <v>644</v>
      </c>
    </row>
    <row r="443" spans="1:14">
      <c r="A443" s="14">
        <f t="shared" si="43"/>
        <v>440</v>
      </c>
      <c r="B443" s="20" t="s">
        <v>512</v>
      </c>
      <c r="C443" s="20" t="s">
        <v>513</v>
      </c>
      <c r="D443" s="20" t="s">
        <v>32</v>
      </c>
      <c r="E443" s="20">
        <v>2</v>
      </c>
      <c r="F443" s="26" t="s">
        <v>107</v>
      </c>
      <c r="G443" s="20" t="s">
        <v>108</v>
      </c>
      <c r="H443" s="20"/>
      <c r="I443" s="20" t="s">
        <v>67</v>
      </c>
      <c r="J443" s="20">
        <v>3</v>
      </c>
      <c r="K443" s="20" t="s">
        <v>645</v>
      </c>
      <c r="L443" s="20" t="s">
        <v>68</v>
      </c>
      <c r="M443" s="53" t="s">
        <v>155</v>
      </c>
      <c r="N443" s="6" t="s">
        <v>644</v>
      </c>
    </row>
    <row r="444" spans="1:14">
      <c r="A444" s="14">
        <f t="shared" si="43"/>
        <v>441</v>
      </c>
      <c r="B444" s="20" t="s">
        <v>512</v>
      </c>
      <c r="C444" s="20" t="s">
        <v>513</v>
      </c>
      <c r="D444" s="20" t="s">
        <v>32</v>
      </c>
      <c r="E444" s="20">
        <v>3</v>
      </c>
      <c r="F444" s="26" t="s">
        <v>117</v>
      </c>
      <c r="G444" s="20" t="s">
        <v>118</v>
      </c>
      <c r="H444" s="20"/>
      <c r="I444" s="20" t="s">
        <v>67</v>
      </c>
      <c r="J444" s="20">
        <v>3</v>
      </c>
      <c r="K444" s="20" t="s">
        <v>645</v>
      </c>
      <c r="L444" s="20" t="s">
        <v>68</v>
      </c>
      <c r="M444" s="53" t="s">
        <v>155</v>
      </c>
      <c r="N444" s="6" t="s">
        <v>644</v>
      </c>
    </row>
    <row r="445" spans="1:14">
      <c r="A445" s="14">
        <f t="shared" ref="A445:A454" si="44">ROW()-3</f>
        <v>442</v>
      </c>
      <c r="B445" s="20" t="s">
        <v>512</v>
      </c>
      <c r="C445" s="20" t="s">
        <v>513</v>
      </c>
      <c r="D445" s="20" t="s">
        <v>32</v>
      </c>
      <c r="E445" s="20">
        <v>4</v>
      </c>
      <c r="F445" s="26" t="s">
        <v>257</v>
      </c>
      <c r="G445" s="20" t="s">
        <v>258</v>
      </c>
      <c r="H445" s="20"/>
      <c r="I445" s="20" t="s">
        <v>67</v>
      </c>
      <c r="J445" s="20">
        <v>3</v>
      </c>
      <c r="K445" s="20" t="s">
        <v>645</v>
      </c>
      <c r="L445" s="20" t="s">
        <v>68</v>
      </c>
      <c r="M445" s="53" t="s">
        <v>155</v>
      </c>
      <c r="N445" s="6" t="s">
        <v>644</v>
      </c>
    </row>
    <row r="446" spans="1:14">
      <c r="A446" s="14">
        <f t="shared" si="44"/>
        <v>443</v>
      </c>
      <c r="B446" s="20" t="s">
        <v>512</v>
      </c>
      <c r="C446" s="20" t="s">
        <v>513</v>
      </c>
      <c r="D446" s="20" t="s">
        <v>32</v>
      </c>
      <c r="E446" s="20">
        <v>5</v>
      </c>
      <c r="F446" s="26" t="s">
        <v>282</v>
      </c>
      <c r="G446" s="20" t="s">
        <v>283</v>
      </c>
      <c r="H446" s="20"/>
      <c r="I446" s="20" t="s">
        <v>67</v>
      </c>
      <c r="J446" s="20">
        <v>3</v>
      </c>
      <c r="K446" s="20">
        <v>9850</v>
      </c>
      <c r="L446" s="20" t="s">
        <v>68</v>
      </c>
      <c r="M446" s="53"/>
      <c r="N446" s="6" t="s">
        <v>644</v>
      </c>
    </row>
    <row r="447" spans="1:14">
      <c r="A447" s="14">
        <f t="shared" si="44"/>
        <v>444</v>
      </c>
      <c r="B447" s="20" t="s">
        <v>512</v>
      </c>
      <c r="C447" s="20" t="s">
        <v>513</v>
      </c>
      <c r="D447" s="20" t="s">
        <v>32</v>
      </c>
      <c r="E447" s="20">
        <v>6</v>
      </c>
      <c r="F447" s="26" t="s">
        <v>220</v>
      </c>
      <c r="G447" s="20" t="s">
        <v>221</v>
      </c>
      <c r="H447" s="26"/>
      <c r="I447" s="20" t="s">
        <v>67</v>
      </c>
      <c r="J447" s="20">
        <v>3</v>
      </c>
      <c r="K447" s="20">
        <v>9850</v>
      </c>
      <c r="L447" s="20" t="s">
        <v>68</v>
      </c>
      <c r="M447" s="53"/>
      <c r="N447" s="6" t="s">
        <v>644</v>
      </c>
    </row>
    <row r="448" spans="1:14">
      <c r="A448" s="14">
        <f t="shared" si="44"/>
        <v>445</v>
      </c>
      <c r="B448" s="20" t="s">
        <v>512</v>
      </c>
      <c r="C448" s="20" t="s">
        <v>513</v>
      </c>
      <c r="D448" s="20" t="s">
        <v>32</v>
      </c>
      <c r="E448" s="20">
        <v>7</v>
      </c>
      <c r="F448" s="26" t="s">
        <v>84</v>
      </c>
      <c r="G448" s="20" t="s">
        <v>85</v>
      </c>
      <c r="H448" s="26"/>
      <c r="I448" s="20" t="s">
        <v>67</v>
      </c>
      <c r="J448" s="20">
        <v>3</v>
      </c>
      <c r="K448" s="20">
        <v>9850</v>
      </c>
      <c r="L448" s="20" t="s">
        <v>68</v>
      </c>
      <c r="M448" s="53"/>
      <c r="N448" s="6" t="s">
        <v>644</v>
      </c>
    </row>
    <row r="449" spans="1:14">
      <c r="A449" s="14">
        <f t="shared" si="44"/>
        <v>446</v>
      </c>
      <c r="B449" s="20" t="s">
        <v>512</v>
      </c>
      <c r="C449" s="20" t="s">
        <v>513</v>
      </c>
      <c r="D449" s="20" t="s">
        <v>32</v>
      </c>
      <c r="E449" s="20">
        <v>8</v>
      </c>
      <c r="F449" s="26" t="s">
        <v>186</v>
      </c>
      <c r="G449" s="20" t="s">
        <v>187</v>
      </c>
      <c r="H449" s="26"/>
      <c r="I449" s="20" t="s">
        <v>67</v>
      </c>
      <c r="J449" s="20">
        <v>3</v>
      </c>
      <c r="K449" s="20">
        <v>9850</v>
      </c>
      <c r="L449" s="20" t="s">
        <v>68</v>
      </c>
      <c r="M449" s="53"/>
      <c r="N449" s="6" t="s">
        <v>644</v>
      </c>
    </row>
    <row r="450" spans="1:14">
      <c r="A450" s="14">
        <f t="shared" si="44"/>
        <v>447</v>
      </c>
      <c r="B450" s="20" t="s">
        <v>512</v>
      </c>
      <c r="C450" s="20" t="s">
        <v>513</v>
      </c>
      <c r="D450" s="20" t="s">
        <v>32</v>
      </c>
      <c r="E450" s="20">
        <v>9</v>
      </c>
      <c r="F450" s="26" t="s">
        <v>280</v>
      </c>
      <c r="G450" s="20" t="s">
        <v>281</v>
      </c>
      <c r="H450" s="26"/>
      <c r="I450" s="20" t="s">
        <v>67</v>
      </c>
      <c r="J450" s="20">
        <v>3</v>
      </c>
      <c r="K450" s="20">
        <v>9850</v>
      </c>
      <c r="L450" s="20" t="s">
        <v>68</v>
      </c>
      <c r="M450" s="53"/>
      <c r="N450" s="6" t="s">
        <v>644</v>
      </c>
    </row>
    <row r="451" spans="1:14">
      <c r="A451" s="14">
        <f t="shared" si="44"/>
        <v>448</v>
      </c>
      <c r="B451" s="20" t="s">
        <v>512</v>
      </c>
      <c r="C451" s="20" t="s">
        <v>513</v>
      </c>
      <c r="D451" s="20" t="s">
        <v>32</v>
      </c>
      <c r="E451" s="20">
        <v>10</v>
      </c>
      <c r="F451" s="26" t="s">
        <v>161</v>
      </c>
      <c r="G451" s="20" t="s">
        <v>162</v>
      </c>
      <c r="H451" s="20" t="s">
        <v>222</v>
      </c>
      <c r="I451" s="20" t="s">
        <v>67</v>
      </c>
      <c r="J451" s="20">
        <v>3</v>
      </c>
      <c r="K451" s="20">
        <v>9850</v>
      </c>
      <c r="L451" s="20" t="s">
        <v>68</v>
      </c>
      <c r="M451" s="53"/>
      <c r="N451" s="6" t="s">
        <v>644</v>
      </c>
    </row>
    <row r="452" spans="1:14">
      <c r="A452" s="14">
        <f t="shared" si="44"/>
        <v>449</v>
      </c>
      <c r="B452" s="20" t="s">
        <v>512</v>
      </c>
      <c r="C452" s="20" t="s">
        <v>513</v>
      </c>
      <c r="D452" s="20" t="s">
        <v>32</v>
      </c>
      <c r="E452" s="20">
        <v>11</v>
      </c>
      <c r="F452" s="26" t="s">
        <v>510</v>
      </c>
      <c r="G452" s="20" t="s">
        <v>511</v>
      </c>
      <c r="H452" s="26"/>
      <c r="I452" s="20" t="s">
        <v>67</v>
      </c>
      <c r="J452" s="20">
        <v>3</v>
      </c>
      <c r="K452" s="20">
        <v>9850</v>
      </c>
      <c r="L452" s="20" t="s">
        <v>68</v>
      </c>
      <c r="M452" s="53"/>
      <c r="N452" s="6" t="s">
        <v>644</v>
      </c>
    </row>
    <row r="453" spans="1:14">
      <c r="A453" s="14">
        <f t="shared" si="44"/>
        <v>450</v>
      </c>
      <c r="B453" s="20" t="s">
        <v>512</v>
      </c>
      <c r="C453" s="20" t="s">
        <v>513</v>
      </c>
      <c r="D453" s="20" t="s">
        <v>32</v>
      </c>
      <c r="E453" s="20">
        <v>12</v>
      </c>
      <c r="F453" s="26" t="s">
        <v>225</v>
      </c>
      <c r="G453" s="20" t="s">
        <v>226</v>
      </c>
      <c r="H453" s="26"/>
      <c r="I453" s="20" t="s">
        <v>67</v>
      </c>
      <c r="J453" s="20">
        <v>3</v>
      </c>
      <c r="K453" s="20">
        <v>9850</v>
      </c>
      <c r="L453" s="20" t="s">
        <v>68</v>
      </c>
      <c r="M453" s="53"/>
      <c r="N453" s="6" t="s">
        <v>644</v>
      </c>
    </row>
    <row r="454" spans="1:14">
      <c r="A454" s="14">
        <f t="shared" si="44"/>
        <v>451</v>
      </c>
      <c r="B454" s="20" t="s">
        <v>512</v>
      </c>
      <c r="C454" s="20" t="s">
        <v>513</v>
      </c>
      <c r="D454" s="20" t="s">
        <v>32</v>
      </c>
      <c r="E454" s="20">
        <v>13</v>
      </c>
      <c r="F454" s="26" t="s">
        <v>218</v>
      </c>
      <c r="G454" s="20" t="s">
        <v>219</v>
      </c>
      <c r="H454" s="26"/>
      <c r="I454" s="20" t="s">
        <v>67</v>
      </c>
      <c r="J454" s="20">
        <v>3</v>
      </c>
      <c r="K454" s="20">
        <v>9850</v>
      </c>
      <c r="L454" s="20" t="s">
        <v>68</v>
      </c>
      <c r="M454" s="53"/>
      <c r="N454" s="6" t="s">
        <v>644</v>
      </c>
    </row>
    <row r="455" spans="1:14">
      <c r="A455" s="14">
        <f t="shared" ref="A455:A464" si="45">ROW()-3</f>
        <v>452</v>
      </c>
      <c r="B455" s="20" t="s">
        <v>512</v>
      </c>
      <c r="C455" s="20" t="s">
        <v>513</v>
      </c>
      <c r="D455" s="20" t="s">
        <v>32</v>
      </c>
      <c r="E455" s="20">
        <v>14</v>
      </c>
      <c r="F455" s="26" t="s">
        <v>86</v>
      </c>
      <c r="G455" s="20" t="s">
        <v>87</v>
      </c>
      <c r="H455" s="26"/>
      <c r="I455" s="20" t="s">
        <v>67</v>
      </c>
      <c r="J455" s="20">
        <v>3</v>
      </c>
      <c r="K455" s="20">
        <v>9850</v>
      </c>
      <c r="L455" s="20" t="s">
        <v>68</v>
      </c>
      <c r="M455" s="53"/>
      <c r="N455" s="6" t="s">
        <v>644</v>
      </c>
    </row>
    <row r="456" spans="1:14">
      <c r="A456" s="14">
        <f t="shared" si="45"/>
        <v>453</v>
      </c>
      <c r="B456" s="20" t="s">
        <v>512</v>
      </c>
      <c r="C456" s="20" t="s">
        <v>513</v>
      </c>
      <c r="D456" s="20" t="s">
        <v>32</v>
      </c>
      <c r="E456" s="20">
        <v>15</v>
      </c>
      <c r="F456" s="26" t="s">
        <v>88</v>
      </c>
      <c r="G456" s="20" t="s">
        <v>89</v>
      </c>
      <c r="H456" s="26"/>
      <c r="I456" s="20" t="s">
        <v>67</v>
      </c>
      <c r="J456" s="20">
        <v>3</v>
      </c>
      <c r="K456" s="20">
        <v>9850</v>
      </c>
      <c r="L456" s="20" t="s">
        <v>68</v>
      </c>
      <c r="M456" s="53"/>
      <c r="N456" s="6" t="s">
        <v>644</v>
      </c>
    </row>
    <row r="457" spans="1:14">
      <c r="A457" s="14">
        <f t="shared" si="45"/>
        <v>454</v>
      </c>
      <c r="B457" s="20" t="s">
        <v>512</v>
      </c>
      <c r="C457" s="20" t="s">
        <v>513</v>
      </c>
      <c r="D457" s="20" t="s">
        <v>32</v>
      </c>
      <c r="E457" s="20">
        <v>16</v>
      </c>
      <c r="F457" s="26" t="s">
        <v>74</v>
      </c>
      <c r="G457" s="20" t="s">
        <v>75</v>
      </c>
      <c r="H457" s="26"/>
      <c r="I457" s="20" t="s">
        <v>67</v>
      </c>
      <c r="J457" s="20">
        <v>3</v>
      </c>
      <c r="K457" s="20">
        <v>9850</v>
      </c>
      <c r="L457" s="20" t="s">
        <v>68</v>
      </c>
      <c r="M457" s="53"/>
      <c r="N457" s="6" t="s">
        <v>644</v>
      </c>
    </row>
    <row r="458" spans="1:14">
      <c r="A458" s="14">
        <f t="shared" si="45"/>
        <v>455</v>
      </c>
      <c r="B458" s="20" t="s">
        <v>512</v>
      </c>
      <c r="C458" s="20" t="s">
        <v>513</v>
      </c>
      <c r="D458" s="20" t="s">
        <v>32</v>
      </c>
      <c r="E458" s="20">
        <v>17</v>
      </c>
      <c r="F458" s="26" t="s">
        <v>146</v>
      </c>
      <c r="G458" s="20" t="s">
        <v>147</v>
      </c>
      <c r="H458" s="26"/>
      <c r="I458" s="20" t="s">
        <v>67</v>
      </c>
      <c r="J458" s="20">
        <v>3</v>
      </c>
      <c r="K458" s="20">
        <v>9850</v>
      </c>
      <c r="L458" s="20" t="s">
        <v>68</v>
      </c>
      <c r="M458" s="53"/>
      <c r="N458" s="6" t="s">
        <v>644</v>
      </c>
    </row>
    <row r="459" spans="1:14">
      <c r="A459" s="14">
        <f t="shared" si="45"/>
        <v>456</v>
      </c>
      <c r="B459" s="20" t="s">
        <v>512</v>
      </c>
      <c r="C459" s="20" t="s">
        <v>513</v>
      </c>
      <c r="D459" s="20" t="s">
        <v>32</v>
      </c>
      <c r="E459" s="20">
        <v>18</v>
      </c>
      <c r="F459" s="26" t="s">
        <v>103</v>
      </c>
      <c r="G459" s="20" t="s">
        <v>104</v>
      </c>
      <c r="H459" s="26"/>
      <c r="I459" s="20" t="s">
        <v>67</v>
      </c>
      <c r="J459" s="20">
        <v>3</v>
      </c>
      <c r="K459" s="20">
        <v>9850</v>
      </c>
      <c r="L459" s="20" t="s">
        <v>68</v>
      </c>
      <c r="M459" s="53"/>
      <c r="N459" s="6" t="s">
        <v>644</v>
      </c>
    </row>
    <row r="460" spans="1:14">
      <c r="A460" s="14">
        <f t="shared" si="45"/>
        <v>457</v>
      </c>
      <c r="B460" s="20" t="s">
        <v>512</v>
      </c>
      <c r="C460" s="20" t="s">
        <v>513</v>
      </c>
      <c r="D460" s="20" t="s">
        <v>32</v>
      </c>
      <c r="E460" s="20">
        <v>19</v>
      </c>
      <c r="F460" s="26" t="s">
        <v>96</v>
      </c>
      <c r="G460" s="20" t="s">
        <v>60</v>
      </c>
      <c r="H460" s="26"/>
      <c r="I460" s="20" t="s">
        <v>67</v>
      </c>
      <c r="J460" s="20">
        <v>3</v>
      </c>
      <c r="K460" s="20">
        <v>9850</v>
      </c>
      <c r="L460" s="20" t="s">
        <v>68</v>
      </c>
      <c r="M460" s="53"/>
      <c r="N460" s="6" t="s">
        <v>644</v>
      </c>
    </row>
    <row r="461" spans="1:14">
      <c r="A461" s="14">
        <f t="shared" si="45"/>
        <v>458</v>
      </c>
      <c r="B461" s="20" t="s">
        <v>512</v>
      </c>
      <c r="C461" s="20" t="s">
        <v>513</v>
      </c>
      <c r="D461" s="20" t="s">
        <v>32</v>
      </c>
      <c r="E461" s="20">
        <v>20</v>
      </c>
      <c r="F461" s="26" t="s">
        <v>215</v>
      </c>
      <c r="G461" s="20" t="s">
        <v>211</v>
      </c>
      <c r="H461" s="20"/>
      <c r="I461" s="20" t="s">
        <v>67</v>
      </c>
      <c r="J461" s="20">
        <v>3</v>
      </c>
      <c r="K461" s="20">
        <v>9850</v>
      </c>
      <c r="L461" s="20" t="s">
        <v>68</v>
      </c>
      <c r="M461" s="53"/>
      <c r="N461" s="6" t="s">
        <v>644</v>
      </c>
    </row>
    <row r="462" spans="1:14">
      <c r="A462" s="14">
        <f t="shared" si="45"/>
        <v>459</v>
      </c>
      <c r="B462" s="20" t="s">
        <v>512</v>
      </c>
      <c r="C462" s="20" t="s">
        <v>513</v>
      </c>
      <c r="D462" s="20" t="s">
        <v>32</v>
      </c>
      <c r="E462" s="20">
        <v>21</v>
      </c>
      <c r="F462" s="26" t="s">
        <v>99</v>
      </c>
      <c r="G462" s="20" t="s">
        <v>100</v>
      </c>
      <c r="H462" s="26"/>
      <c r="I462" s="20" t="s">
        <v>67</v>
      </c>
      <c r="J462" s="20">
        <v>3</v>
      </c>
      <c r="K462" s="20">
        <v>9850</v>
      </c>
      <c r="L462" s="20" t="s">
        <v>68</v>
      </c>
      <c r="M462" s="53"/>
      <c r="N462" s="6" t="s">
        <v>644</v>
      </c>
    </row>
    <row r="463" spans="1:14">
      <c r="A463" s="14">
        <f t="shared" si="45"/>
        <v>460</v>
      </c>
      <c r="B463" s="20" t="s">
        <v>512</v>
      </c>
      <c r="C463" s="20" t="s">
        <v>513</v>
      </c>
      <c r="D463" s="20" t="s">
        <v>32</v>
      </c>
      <c r="E463" s="20">
        <v>22</v>
      </c>
      <c r="F463" s="26" t="s">
        <v>82</v>
      </c>
      <c r="G463" s="20" t="s">
        <v>83</v>
      </c>
      <c r="H463" s="26"/>
      <c r="I463" s="20" t="s">
        <v>67</v>
      </c>
      <c r="J463" s="20">
        <v>3</v>
      </c>
      <c r="K463" s="20">
        <v>9850</v>
      </c>
      <c r="L463" s="20" t="s">
        <v>68</v>
      </c>
      <c r="M463" s="53"/>
      <c r="N463" s="6" t="s">
        <v>644</v>
      </c>
    </row>
    <row r="464" spans="1:14">
      <c r="A464" s="14">
        <f t="shared" si="45"/>
        <v>461</v>
      </c>
      <c r="B464" s="20" t="s">
        <v>512</v>
      </c>
      <c r="C464" s="20" t="s">
        <v>513</v>
      </c>
      <c r="D464" s="20" t="s">
        <v>32</v>
      </c>
      <c r="E464" s="20">
        <v>23</v>
      </c>
      <c r="F464" s="26" t="s">
        <v>81</v>
      </c>
      <c r="G464" s="20" t="s">
        <v>56</v>
      </c>
      <c r="H464" s="26"/>
      <c r="I464" s="20" t="s">
        <v>67</v>
      </c>
      <c r="J464" s="20">
        <v>3</v>
      </c>
      <c r="K464" s="20">
        <v>9850</v>
      </c>
      <c r="L464" s="20" t="s">
        <v>68</v>
      </c>
      <c r="M464" s="53"/>
      <c r="N464" s="6" t="s">
        <v>644</v>
      </c>
    </row>
    <row r="465" spans="1:14">
      <c r="A465" s="14">
        <f t="shared" ref="A465:A474" si="46">ROW()-3</f>
        <v>462</v>
      </c>
      <c r="B465" s="20" t="s">
        <v>512</v>
      </c>
      <c r="C465" s="20" t="s">
        <v>513</v>
      </c>
      <c r="D465" s="20" t="s">
        <v>32</v>
      </c>
      <c r="E465" s="20">
        <v>24</v>
      </c>
      <c r="F465" s="26" t="s">
        <v>188</v>
      </c>
      <c r="G465" s="20" t="s">
        <v>151</v>
      </c>
      <c r="H465" s="26"/>
      <c r="I465" s="20" t="s">
        <v>67</v>
      </c>
      <c r="J465" s="20">
        <v>3</v>
      </c>
      <c r="K465" s="20">
        <v>9850</v>
      </c>
      <c r="L465" s="20" t="s">
        <v>68</v>
      </c>
      <c r="M465" s="53"/>
      <c r="N465" s="6" t="s">
        <v>644</v>
      </c>
    </row>
    <row r="466" spans="1:14">
      <c r="A466" s="14">
        <f t="shared" si="46"/>
        <v>463</v>
      </c>
      <c r="B466" s="20" t="s">
        <v>512</v>
      </c>
      <c r="C466" s="20" t="s">
        <v>513</v>
      </c>
      <c r="D466" s="20" t="s">
        <v>32</v>
      </c>
      <c r="E466" s="20">
        <v>25</v>
      </c>
      <c r="F466" s="26" t="s">
        <v>105</v>
      </c>
      <c r="G466" s="20" t="s">
        <v>64</v>
      </c>
      <c r="H466" s="26" t="s">
        <v>106</v>
      </c>
      <c r="I466" s="20" t="s">
        <v>67</v>
      </c>
      <c r="J466" s="20">
        <v>3</v>
      </c>
      <c r="K466" s="20">
        <v>9850</v>
      </c>
      <c r="L466" s="20" t="s">
        <v>68</v>
      </c>
      <c r="M466" s="53"/>
      <c r="N466" s="6" t="s">
        <v>644</v>
      </c>
    </row>
    <row r="467" spans="1:14">
      <c r="A467" s="14">
        <f t="shared" si="46"/>
        <v>464</v>
      </c>
      <c r="B467" s="20" t="s">
        <v>512</v>
      </c>
      <c r="C467" s="20" t="s">
        <v>513</v>
      </c>
      <c r="D467" s="20" t="s">
        <v>32</v>
      </c>
      <c r="E467" s="20">
        <v>26</v>
      </c>
      <c r="F467" s="26" t="s">
        <v>391</v>
      </c>
      <c r="G467" s="20" t="s">
        <v>392</v>
      </c>
      <c r="H467" s="26"/>
      <c r="I467" s="20" t="s">
        <v>67</v>
      </c>
      <c r="J467" s="20">
        <v>3</v>
      </c>
      <c r="K467" s="20">
        <v>9850</v>
      </c>
      <c r="L467" s="20" t="s">
        <v>68</v>
      </c>
      <c r="M467" s="53"/>
      <c r="N467" s="6" t="s">
        <v>644</v>
      </c>
    </row>
    <row r="468" spans="1:14">
      <c r="A468" s="14">
        <f t="shared" si="46"/>
        <v>465</v>
      </c>
      <c r="B468" s="20" t="s">
        <v>512</v>
      </c>
      <c r="C468" s="20" t="s">
        <v>513</v>
      </c>
      <c r="D468" s="20" t="s">
        <v>32</v>
      </c>
      <c r="E468" s="20">
        <v>27</v>
      </c>
      <c r="F468" s="26" t="s">
        <v>66</v>
      </c>
      <c r="G468" s="20" t="s">
        <v>44</v>
      </c>
      <c r="H468" s="26"/>
      <c r="I468" s="20" t="s">
        <v>67</v>
      </c>
      <c r="J468" s="20">
        <v>3</v>
      </c>
      <c r="K468" s="20">
        <v>9850</v>
      </c>
      <c r="L468" s="20" t="s">
        <v>68</v>
      </c>
      <c r="M468" s="53"/>
      <c r="N468" s="6" t="s">
        <v>644</v>
      </c>
    </row>
    <row r="469" spans="1:14">
      <c r="A469" s="14">
        <f t="shared" si="46"/>
        <v>466</v>
      </c>
      <c r="B469" s="20" t="s">
        <v>517</v>
      </c>
      <c r="C469" s="20" t="s">
        <v>646</v>
      </c>
      <c r="D469" s="20" t="s">
        <v>32</v>
      </c>
      <c r="E469" s="20">
        <v>1</v>
      </c>
      <c r="F469" s="20" t="s">
        <v>71</v>
      </c>
      <c r="G469" s="20" t="s">
        <v>72</v>
      </c>
      <c r="H469" s="20"/>
      <c r="I469" s="20" t="s">
        <v>67</v>
      </c>
      <c r="J469" s="20">
        <v>3</v>
      </c>
      <c r="K469" s="20" t="s">
        <v>645</v>
      </c>
      <c r="L469" s="20" t="s">
        <v>68</v>
      </c>
      <c r="M469" s="53" t="s">
        <v>155</v>
      </c>
      <c r="N469" s="6" t="s">
        <v>644</v>
      </c>
    </row>
    <row r="470" spans="1:14">
      <c r="A470" s="14">
        <f t="shared" si="46"/>
        <v>467</v>
      </c>
      <c r="B470" s="20" t="s">
        <v>517</v>
      </c>
      <c r="C470" s="20" t="s">
        <v>646</v>
      </c>
      <c r="D470" s="20" t="s">
        <v>32</v>
      </c>
      <c r="E470" s="20">
        <v>2</v>
      </c>
      <c r="F470" s="25" t="s">
        <v>519</v>
      </c>
      <c r="G470" s="26" t="s">
        <v>520</v>
      </c>
      <c r="H470" s="20"/>
      <c r="I470" s="20" t="s">
        <v>67</v>
      </c>
      <c r="J470" s="20">
        <v>3</v>
      </c>
      <c r="K470" s="20">
        <v>5800</v>
      </c>
      <c r="L470" s="20" t="s">
        <v>68</v>
      </c>
      <c r="M470" s="20"/>
      <c r="N470" s="6" t="s">
        <v>644</v>
      </c>
    </row>
    <row r="471" spans="1:14">
      <c r="A471" s="14">
        <f t="shared" si="46"/>
        <v>468</v>
      </c>
      <c r="B471" s="20" t="s">
        <v>517</v>
      </c>
      <c r="C471" s="20" t="s">
        <v>646</v>
      </c>
      <c r="D471" s="20" t="s">
        <v>32</v>
      </c>
      <c r="E471" s="20">
        <v>3</v>
      </c>
      <c r="F471" s="25" t="s">
        <v>454</v>
      </c>
      <c r="G471" s="26" t="s">
        <v>455</v>
      </c>
      <c r="H471" s="20"/>
      <c r="I471" s="20" t="s">
        <v>67</v>
      </c>
      <c r="J471" s="20">
        <v>3</v>
      </c>
      <c r="K471" s="20">
        <v>5800</v>
      </c>
      <c r="L471" s="20" t="s">
        <v>68</v>
      </c>
      <c r="M471" s="53"/>
      <c r="N471" s="6" t="s">
        <v>644</v>
      </c>
    </row>
    <row r="472" spans="1:14">
      <c r="A472" s="14">
        <f t="shared" si="46"/>
        <v>469</v>
      </c>
      <c r="B472" s="20" t="s">
        <v>517</v>
      </c>
      <c r="C472" s="20" t="s">
        <v>646</v>
      </c>
      <c r="D472" s="20" t="s">
        <v>32</v>
      </c>
      <c r="E472" s="20">
        <v>4</v>
      </c>
      <c r="F472" s="25" t="s">
        <v>146</v>
      </c>
      <c r="G472" s="26" t="s">
        <v>147</v>
      </c>
      <c r="H472" s="20"/>
      <c r="I472" s="20" t="s">
        <v>67</v>
      </c>
      <c r="J472" s="20">
        <v>3</v>
      </c>
      <c r="K472" s="20">
        <v>5800</v>
      </c>
      <c r="L472" s="20" t="s">
        <v>68</v>
      </c>
      <c r="M472" s="53"/>
      <c r="N472" s="6" t="s">
        <v>644</v>
      </c>
    </row>
    <row r="473" spans="1:14">
      <c r="A473" s="14">
        <f t="shared" si="46"/>
        <v>470</v>
      </c>
      <c r="B473" s="20" t="s">
        <v>517</v>
      </c>
      <c r="C473" s="20" t="s">
        <v>646</v>
      </c>
      <c r="D473" s="20" t="s">
        <v>32</v>
      </c>
      <c r="E473" s="20">
        <v>5</v>
      </c>
      <c r="F473" s="25" t="s">
        <v>274</v>
      </c>
      <c r="G473" s="26" t="s">
        <v>275</v>
      </c>
      <c r="H473" s="20"/>
      <c r="I473" s="20" t="s">
        <v>67</v>
      </c>
      <c r="J473" s="20">
        <v>3</v>
      </c>
      <c r="K473" s="20">
        <v>5800</v>
      </c>
      <c r="L473" s="20" t="s">
        <v>68</v>
      </c>
      <c r="M473" s="53"/>
      <c r="N473" s="6" t="s">
        <v>644</v>
      </c>
    </row>
    <row r="474" spans="1:14">
      <c r="A474" s="14">
        <f t="shared" si="46"/>
        <v>471</v>
      </c>
      <c r="B474" s="20" t="s">
        <v>517</v>
      </c>
      <c r="C474" s="20" t="s">
        <v>646</v>
      </c>
      <c r="D474" s="20" t="s">
        <v>32</v>
      </c>
      <c r="E474" s="20">
        <v>6</v>
      </c>
      <c r="F474" s="25" t="s">
        <v>259</v>
      </c>
      <c r="G474" s="26" t="s">
        <v>260</v>
      </c>
      <c r="H474" s="20"/>
      <c r="I474" s="20" t="s">
        <v>67</v>
      </c>
      <c r="J474" s="20">
        <v>3</v>
      </c>
      <c r="K474" s="20">
        <v>5800</v>
      </c>
      <c r="L474" s="20" t="s">
        <v>68</v>
      </c>
      <c r="M474" s="53"/>
      <c r="N474" s="6" t="s">
        <v>644</v>
      </c>
    </row>
    <row r="475" spans="1:14">
      <c r="A475" s="14">
        <f t="shared" ref="A475:A484" si="47">ROW()-3</f>
        <v>472</v>
      </c>
      <c r="B475" s="20" t="s">
        <v>517</v>
      </c>
      <c r="C475" s="20" t="s">
        <v>646</v>
      </c>
      <c r="D475" s="20" t="s">
        <v>32</v>
      </c>
      <c r="E475" s="20">
        <v>7</v>
      </c>
      <c r="F475" s="25" t="s">
        <v>82</v>
      </c>
      <c r="G475" s="26" t="s">
        <v>83</v>
      </c>
      <c r="H475" s="20"/>
      <c r="I475" s="20" t="s">
        <v>67</v>
      </c>
      <c r="J475" s="20">
        <v>3</v>
      </c>
      <c r="K475" s="20">
        <v>5800</v>
      </c>
      <c r="L475" s="20" t="s">
        <v>68</v>
      </c>
      <c r="M475" s="53"/>
      <c r="N475" s="6" t="s">
        <v>644</v>
      </c>
    </row>
    <row r="476" spans="1:14">
      <c r="A476" s="14">
        <f t="shared" si="47"/>
        <v>473</v>
      </c>
      <c r="B476" s="20" t="s">
        <v>517</v>
      </c>
      <c r="C476" s="20" t="s">
        <v>646</v>
      </c>
      <c r="D476" s="20" t="s">
        <v>32</v>
      </c>
      <c r="E476" s="20">
        <v>8</v>
      </c>
      <c r="F476" s="25" t="s">
        <v>84</v>
      </c>
      <c r="G476" s="26" t="s">
        <v>85</v>
      </c>
      <c r="H476" s="20"/>
      <c r="I476" s="20" t="s">
        <v>67</v>
      </c>
      <c r="J476" s="20">
        <v>3</v>
      </c>
      <c r="K476" s="20">
        <v>5800</v>
      </c>
      <c r="L476" s="20" t="s">
        <v>68</v>
      </c>
      <c r="M476" s="53"/>
      <c r="N476" s="6" t="s">
        <v>644</v>
      </c>
    </row>
    <row r="477" spans="1:14">
      <c r="A477" s="14">
        <f t="shared" si="47"/>
        <v>474</v>
      </c>
      <c r="B477" s="20" t="s">
        <v>517</v>
      </c>
      <c r="C477" s="20" t="s">
        <v>646</v>
      </c>
      <c r="D477" s="20" t="s">
        <v>32</v>
      </c>
      <c r="E477" s="20">
        <v>9</v>
      </c>
      <c r="F477" s="25" t="s">
        <v>86</v>
      </c>
      <c r="G477" s="26" t="s">
        <v>87</v>
      </c>
      <c r="H477" s="20"/>
      <c r="I477" s="20" t="s">
        <v>67</v>
      </c>
      <c r="J477" s="20">
        <v>3</v>
      </c>
      <c r="K477" s="20" t="s">
        <v>645</v>
      </c>
      <c r="L477" s="20" t="s">
        <v>68</v>
      </c>
      <c r="M477" s="53" t="s">
        <v>155</v>
      </c>
      <c r="N477" s="6" t="s">
        <v>644</v>
      </c>
    </row>
    <row r="478" spans="1:14">
      <c r="A478" s="14">
        <f t="shared" si="47"/>
        <v>475</v>
      </c>
      <c r="B478" s="20" t="s">
        <v>517</v>
      </c>
      <c r="C478" s="20" t="s">
        <v>646</v>
      </c>
      <c r="D478" s="20" t="s">
        <v>32</v>
      </c>
      <c r="E478" s="20">
        <v>10</v>
      </c>
      <c r="F478" s="25" t="s">
        <v>306</v>
      </c>
      <c r="G478" s="26" t="s">
        <v>300</v>
      </c>
      <c r="H478" s="20"/>
      <c r="I478" s="20" t="s">
        <v>67</v>
      </c>
      <c r="J478" s="20">
        <v>3</v>
      </c>
      <c r="K478" s="20">
        <v>5800</v>
      </c>
      <c r="L478" s="20" t="s">
        <v>68</v>
      </c>
      <c r="M478" s="53"/>
      <c r="N478" s="6" t="s">
        <v>644</v>
      </c>
    </row>
    <row r="479" spans="1:14">
      <c r="A479" s="14">
        <f t="shared" si="47"/>
        <v>476</v>
      </c>
      <c r="B479" s="20" t="s">
        <v>517</v>
      </c>
      <c r="C479" s="20" t="s">
        <v>646</v>
      </c>
      <c r="D479" s="20" t="s">
        <v>32</v>
      </c>
      <c r="E479" s="20">
        <v>11</v>
      </c>
      <c r="F479" s="25" t="s">
        <v>161</v>
      </c>
      <c r="G479" s="26" t="s">
        <v>162</v>
      </c>
      <c r="H479" s="20" t="s">
        <v>222</v>
      </c>
      <c r="I479" s="20" t="s">
        <v>67</v>
      </c>
      <c r="J479" s="20">
        <v>3</v>
      </c>
      <c r="K479" s="20">
        <v>5800</v>
      </c>
      <c r="L479" s="20" t="s">
        <v>68</v>
      </c>
      <c r="M479" s="53"/>
      <c r="N479" s="6" t="s">
        <v>644</v>
      </c>
    </row>
    <row r="480" spans="1:14">
      <c r="A480" s="14">
        <f t="shared" si="47"/>
        <v>477</v>
      </c>
      <c r="B480" s="20" t="s">
        <v>517</v>
      </c>
      <c r="C480" s="20" t="s">
        <v>646</v>
      </c>
      <c r="D480" s="20" t="s">
        <v>32</v>
      </c>
      <c r="E480" s="20">
        <v>12</v>
      </c>
      <c r="F480" s="25" t="s">
        <v>213</v>
      </c>
      <c r="G480" s="26" t="s">
        <v>214</v>
      </c>
      <c r="H480" s="20"/>
      <c r="I480" s="20" t="s">
        <v>67</v>
      </c>
      <c r="J480" s="20">
        <v>3</v>
      </c>
      <c r="K480" s="20">
        <v>5800</v>
      </c>
      <c r="L480" s="20" t="s">
        <v>68</v>
      </c>
      <c r="M480" s="53"/>
      <c r="N480" s="6" t="s">
        <v>644</v>
      </c>
    </row>
    <row r="481" spans="1:14">
      <c r="A481" s="14">
        <f t="shared" si="47"/>
        <v>478</v>
      </c>
      <c r="B481" s="20" t="s">
        <v>517</v>
      </c>
      <c r="C481" s="20" t="s">
        <v>646</v>
      </c>
      <c r="D481" s="20" t="s">
        <v>32</v>
      </c>
      <c r="E481" s="20">
        <v>13</v>
      </c>
      <c r="F481" s="25" t="s">
        <v>277</v>
      </c>
      <c r="G481" s="26" t="s">
        <v>126</v>
      </c>
      <c r="H481" s="20"/>
      <c r="I481" s="20" t="s">
        <v>67</v>
      </c>
      <c r="J481" s="20">
        <v>3</v>
      </c>
      <c r="K481" s="20">
        <v>5800</v>
      </c>
      <c r="L481" s="20" t="s">
        <v>68</v>
      </c>
      <c r="M481" s="53"/>
      <c r="N481" s="6" t="s">
        <v>644</v>
      </c>
    </row>
    <row r="482" spans="1:14">
      <c r="A482" s="14">
        <f t="shared" si="47"/>
        <v>479</v>
      </c>
      <c r="B482" s="20" t="s">
        <v>517</v>
      </c>
      <c r="C482" s="20" t="s">
        <v>646</v>
      </c>
      <c r="D482" s="20" t="s">
        <v>32</v>
      </c>
      <c r="E482" s="20">
        <v>14</v>
      </c>
      <c r="F482" s="25" t="s">
        <v>96</v>
      </c>
      <c r="G482" s="26" t="s">
        <v>60</v>
      </c>
      <c r="H482" s="20"/>
      <c r="I482" s="20" t="s">
        <v>67</v>
      </c>
      <c r="J482" s="20">
        <v>3</v>
      </c>
      <c r="K482" s="20">
        <v>5800</v>
      </c>
      <c r="L482" s="20" t="s">
        <v>68</v>
      </c>
      <c r="M482" s="53"/>
      <c r="N482" s="6" t="s">
        <v>644</v>
      </c>
    </row>
    <row r="483" spans="1:14">
      <c r="A483" s="14">
        <f t="shared" si="47"/>
        <v>480</v>
      </c>
      <c r="B483" s="20" t="s">
        <v>517</v>
      </c>
      <c r="C483" s="20" t="s">
        <v>646</v>
      </c>
      <c r="D483" s="20" t="s">
        <v>32</v>
      </c>
      <c r="E483" s="20">
        <v>15</v>
      </c>
      <c r="F483" s="25" t="s">
        <v>225</v>
      </c>
      <c r="G483" s="26" t="s">
        <v>226</v>
      </c>
      <c r="H483" s="20"/>
      <c r="I483" s="20" t="s">
        <v>67</v>
      </c>
      <c r="J483" s="20">
        <v>3</v>
      </c>
      <c r="K483" s="20">
        <v>5800</v>
      </c>
      <c r="L483" s="20" t="s">
        <v>68</v>
      </c>
      <c r="M483" s="53"/>
      <c r="N483" s="6" t="s">
        <v>644</v>
      </c>
    </row>
    <row r="484" spans="1:14">
      <c r="A484" s="14">
        <f t="shared" si="47"/>
        <v>481</v>
      </c>
      <c r="B484" s="20" t="s">
        <v>517</v>
      </c>
      <c r="C484" s="20" t="s">
        <v>646</v>
      </c>
      <c r="D484" s="20" t="s">
        <v>32</v>
      </c>
      <c r="E484" s="20">
        <v>16</v>
      </c>
      <c r="F484" s="25" t="s">
        <v>282</v>
      </c>
      <c r="G484" s="26" t="s">
        <v>283</v>
      </c>
      <c r="H484" s="20"/>
      <c r="I484" s="20" t="s">
        <v>67</v>
      </c>
      <c r="J484" s="20">
        <v>3</v>
      </c>
      <c r="K484" s="20">
        <v>5800</v>
      </c>
      <c r="L484" s="20" t="s">
        <v>68</v>
      </c>
      <c r="M484" s="53"/>
      <c r="N484" s="6" t="s">
        <v>644</v>
      </c>
    </row>
    <row r="485" spans="1:14">
      <c r="A485" s="14">
        <f t="shared" ref="A485:A494" si="48">ROW()-3</f>
        <v>482</v>
      </c>
      <c r="B485" s="20" t="s">
        <v>517</v>
      </c>
      <c r="C485" s="20" t="s">
        <v>646</v>
      </c>
      <c r="D485" s="20" t="s">
        <v>32</v>
      </c>
      <c r="E485" s="20">
        <v>17</v>
      </c>
      <c r="F485" s="25" t="s">
        <v>521</v>
      </c>
      <c r="G485" s="26" t="s">
        <v>522</v>
      </c>
      <c r="H485" s="20"/>
      <c r="I485" s="20" t="s">
        <v>67</v>
      </c>
      <c r="J485" s="20">
        <v>3</v>
      </c>
      <c r="K485" s="20">
        <v>5800</v>
      </c>
      <c r="L485" s="20" t="s">
        <v>68</v>
      </c>
      <c r="M485" s="53"/>
      <c r="N485" s="6" t="s">
        <v>644</v>
      </c>
    </row>
    <row r="486" spans="1:14">
      <c r="A486" s="14">
        <f t="shared" si="48"/>
        <v>483</v>
      </c>
      <c r="B486" s="20" t="s">
        <v>517</v>
      </c>
      <c r="C486" s="20" t="s">
        <v>646</v>
      </c>
      <c r="D486" s="20" t="s">
        <v>32</v>
      </c>
      <c r="E486" s="20">
        <v>18</v>
      </c>
      <c r="F486" s="25" t="s">
        <v>523</v>
      </c>
      <c r="G486" s="26" t="s">
        <v>524</v>
      </c>
      <c r="H486" s="20"/>
      <c r="I486" s="20" t="s">
        <v>67</v>
      </c>
      <c r="J486" s="20">
        <v>3</v>
      </c>
      <c r="K486" s="20">
        <v>5800</v>
      </c>
      <c r="L486" s="20" t="s">
        <v>68</v>
      </c>
      <c r="M486" s="53"/>
      <c r="N486" s="6" t="s">
        <v>644</v>
      </c>
    </row>
    <row r="487" spans="1:14">
      <c r="A487" s="14">
        <f t="shared" si="48"/>
        <v>484</v>
      </c>
      <c r="B487" s="20" t="s">
        <v>525</v>
      </c>
      <c r="C487" s="20" t="s">
        <v>526</v>
      </c>
      <c r="D487" s="20" t="s">
        <v>32</v>
      </c>
      <c r="E487" s="20">
        <v>1</v>
      </c>
      <c r="F487" s="20" t="s">
        <v>74</v>
      </c>
      <c r="G487" s="20" t="s">
        <v>75</v>
      </c>
      <c r="H487" s="20"/>
      <c r="I487" s="20" t="s">
        <v>67</v>
      </c>
      <c r="J487" s="20">
        <v>3</v>
      </c>
      <c r="K487" s="20">
        <v>12800</v>
      </c>
      <c r="L487" s="20" t="s">
        <v>68</v>
      </c>
      <c r="M487" s="53"/>
      <c r="N487" s="6" t="s">
        <v>644</v>
      </c>
    </row>
    <row r="488" spans="1:14">
      <c r="A488" s="14">
        <f t="shared" si="48"/>
        <v>485</v>
      </c>
      <c r="B488" s="20" t="s">
        <v>525</v>
      </c>
      <c r="C488" s="20" t="s">
        <v>526</v>
      </c>
      <c r="D488" s="20" t="s">
        <v>32</v>
      </c>
      <c r="E488" s="20">
        <v>2</v>
      </c>
      <c r="F488" s="20" t="s">
        <v>529</v>
      </c>
      <c r="G488" s="20" t="s">
        <v>530</v>
      </c>
      <c r="H488" s="20"/>
      <c r="I488" s="20" t="s">
        <v>67</v>
      </c>
      <c r="J488" s="20">
        <v>3</v>
      </c>
      <c r="K488" s="20">
        <v>12800</v>
      </c>
      <c r="L488" s="20" t="s">
        <v>68</v>
      </c>
      <c r="M488" s="53"/>
      <c r="N488" s="6" t="s">
        <v>644</v>
      </c>
    </row>
    <row r="489" spans="1:14">
      <c r="A489" s="14">
        <f t="shared" si="48"/>
        <v>486</v>
      </c>
      <c r="B489" s="20" t="s">
        <v>525</v>
      </c>
      <c r="C489" s="20" t="s">
        <v>526</v>
      </c>
      <c r="D489" s="20" t="s">
        <v>32</v>
      </c>
      <c r="E489" s="20">
        <v>3</v>
      </c>
      <c r="F489" s="20" t="s">
        <v>161</v>
      </c>
      <c r="G489" s="20" t="s">
        <v>162</v>
      </c>
      <c r="H489" s="20" t="s">
        <v>222</v>
      </c>
      <c r="I489" s="20" t="s">
        <v>67</v>
      </c>
      <c r="J489" s="20">
        <v>3</v>
      </c>
      <c r="K489" s="20">
        <v>12800</v>
      </c>
      <c r="L489" s="20" t="s">
        <v>68</v>
      </c>
      <c r="M489" s="53"/>
      <c r="N489" s="6" t="s">
        <v>644</v>
      </c>
    </row>
    <row r="490" spans="1:14">
      <c r="A490" s="14">
        <f t="shared" si="48"/>
        <v>487</v>
      </c>
      <c r="B490" s="20" t="s">
        <v>525</v>
      </c>
      <c r="C490" s="20" t="s">
        <v>526</v>
      </c>
      <c r="D490" s="20" t="s">
        <v>32</v>
      </c>
      <c r="E490" s="20">
        <v>4</v>
      </c>
      <c r="F490" s="20" t="s">
        <v>96</v>
      </c>
      <c r="G490" s="20" t="s">
        <v>60</v>
      </c>
      <c r="H490" s="20"/>
      <c r="I490" s="20" t="s">
        <v>67</v>
      </c>
      <c r="J490" s="20">
        <v>3</v>
      </c>
      <c r="K490" s="20">
        <v>12800</v>
      </c>
      <c r="L490" s="20" t="s">
        <v>68</v>
      </c>
      <c r="M490" s="53"/>
      <c r="N490" s="6" t="s">
        <v>644</v>
      </c>
    </row>
    <row r="491" spans="1:14">
      <c r="A491" s="14">
        <f t="shared" si="48"/>
        <v>488</v>
      </c>
      <c r="B491" s="20" t="s">
        <v>525</v>
      </c>
      <c r="C491" s="20" t="s">
        <v>526</v>
      </c>
      <c r="D491" s="20" t="s">
        <v>32</v>
      </c>
      <c r="E491" s="20">
        <v>5</v>
      </c>
      <c r="F491" s="20" t="s">
        <v>510</v>
      </c>
      <c r="G491" s="20" t="s">
        <v>511</v>
      </c>
      <c r="H491" s="20"/>
      <c r="I491" s="20" t="s">
        <v>67</v>
      </c>
      <c r="J491" s="20">
        <v>3</v>
      </c>
      <c r="K491" s="20">
        <v>12800</v>
      </c>
      <c r="L491" s="20" t="s">
        <v>68</v>
      </c>
      <c r="M491" s="53"/>
      <c r="N491" s="6" t="s">
        <v>644</v>
      </c>
    </row>
    <row r="492" spans="1:14">
      <c r="A492" s="14">
        <f t="shared" si="48"/>
        <v>489</v>
      </c>
      <c r="B492" s="20" t="s">
        <v>525</v>
      </c>
      <c r="C492" s="20" t="s">
        <v>526</v>
      </c>
      <c r="D492" s="20" t="s">
        <v>32</v>
      </c>
      <c r="E492" s="20">
        <v>6</v>
      </c>
      <c r="F492" s="20" t="s">
        <v>321</v>
      </c>
      <c r="G492" s="20" t="s">
        <v>322</v>
      </c>
      <c r="H492" s="20"/>
      <c r="I492" s="20" t="s">
        <v>67</v>
      </c>
      <c r="J492" s="20">
        <v>3</v>
      </c>
      <c r="K492" s="20">
        <v>26800</v>
      </c>
      <c r="L492" s="20" t="s">
        <v>68</v>
      </c>
      <c r="M492" s="53"/>
      <c r="N492" s="6" t="s">
        <v>644</v>
      </c>
    </row>
    <row r="493" spans="1:14">
      <c r="A493" s="14">
        <f t="shared" si="48"/>
        <v>490</v>
      </c>
      <c r="B493" s="20" t="s">
        <v>525</v>
      </c>
      <c r="C493" s="20" t="s">
        <v>526</v>
      </c>
      <c r="D493" s="20" t="s">
        <v>32</v>
      </c>
      <c r="E493" s="20">
        <v>7</v>
      </c>
      <c r="F493" s="20" t="s">
        <v>225</v>
      </c>
      <c r="G493" s="20" t="s">
        <v>226</v>
      </c>
      <c r="H493" s="20"/>
      <c r="I493" s="20" t="s">
        <v>67</v>
      </c>
      <c r="J493" s="20">
        <v>3</v>
      </c>
      <c r="K493" s="20">
        <v>12800</v>
      </c>
      <c r="L493" s="20" t="s">
        <v>68</v>
      </c>
      <c r="M493" s="53"/>
      <c r="N493" s="6" t="s">
        <v>644</v>
      </c>
    </row>
    <row r="494" spans="1:14">
      <c r="A494" s="14">
        <f t="shared" si="48"/>
        <v>491</v>
      </c>
      <c r="B494" s="20" t="s">
        <v>525</v>
      </c>
      <c r="C494" s="20" t="s">
        <v>526</v>
      </c>
      <c r="D494" s="20" t="s">
        <v>32</v>
      </c>
      <c r="E494" s="20">
        <v>8</v>
      </c>
      <c r="F494" s="20" t="s">
        <v>82</v>
      </c>
      <c r="G494" s="20" t="s">
        <v>83</v>
      </c>
      <c r="H494" s="20"/>
      <c r="I494" s="20" t="s">
        <v>67</v>
      </c>
      <c r="J494" s="20">
        <v>3</v>
      </c>
      <c r="K494" s="20">
        <v>12800</v>
      </c>
      <c r="L494" s="20" t="s">
        <v>68</v>
      </c>
      <c r="M494" s="53"/>
      <c r="N494" s="6" t="s">
        <v>644</v>
      </c>
    </row>
    <row r="495" spans="1:14">
      <c r="A495" s="14">
        <f t="shared" ref="A495:A504" si="49">ROW()-3</f>
        <v>492</v>
      </c>
      <c r="B495" s="20" t="s">
        <v>525</v>
      </c>
      <c r="C495" s="20" t="s">
        <v>526</v>
      </c>
      <c r="D495" s="20" t="s">
        <v>32</v>
      </c>
      <c r="E495" s="20">
        <v>9</v>
      </c>
      <c r="F495" s="20" t="s">
        <v>527</v>
      </c>
      <c r="G495" s="20" t="s">
        <v>528</v>
      </c>
      <c r="H495" s="20"/>
      <c r="I495" s="20" t="s">
        <v>67</v>
      </c>
      <c r="J495" s="20">
        <v>3</v>
      </c>
      <c r="K495" s="20">
        <v>26800</v>
      </c>
      <c r="L495" s="20" t="s">
        <v>68</v>
      </c>
      <c r="M495" s="53"/>
      <c r="N495" s="6" t="s">
        <v>644</v>
      </c>
    </row>
    <row r="496" spans="1:14">
      <c r="A496" s="14">
        <f t="shared" si="49"/>
        <v>493</v>
      </c>
      <c r="B496" s="20" t="s">
        <v>525</v>
      </c>
      <c r="C496" s="20" t="s">
        <v>526</v>
      </c>
      <c r="D496" s="20" t="s">
        <v>32</v>
      </c>
      <c r="E496" s="20">
        <v>10</v>
      </c>
      <c r="F496" s="20" t="s">
        <v>84</v>
      </c>
      <c r="G496" s="20" t="s">
        <v>85</v>
      </c>
      <c r="H496" s="20"/>
      <c r="I496" s="20" t="s">
        <v>67</v>
      </c>
      <c r="J496" s="20">
        <v>3</v>
      </c>
      <c r="K496" s="20">
        <v>12800</v>
      </c>
      <c r="L496" s="20" t="s">
        <v>68</v>
      </c>
      <c r="M496" s="53"/>
      <c r="N496" s="6" t="s">
        <v>644</v>
      </c>
    </row>
    <row r="497" spans="1:14">
      <c r="A497" s="14">
        <f t="shared" si="49"/>
        <v>494</v>
      </c>
      <c r="B497" s="20" t="s">
        <v>525</v>
      </c>
      <c r="C497" s="20" t="s">
        <v>526</v>
      </c>
      <c r="D497" s="20" t="s">
        <v>32</v>
      </c>
      <c r="E497" s="20">
        <v>11</v>
      </c>
      <c r="F497" s="20" t="s">
        <v>133</v>
      </c>
      <c r="G497" s="20" t="s">
        <v>134</v>
      </c>
      <c r="H497" s="20"/>
      <c r="I497" s="20" t="s">
        <v>67</v>
      </c>
      <c r="J497" s="20">
        <v>3</v>
      </c>
      <c r="K497" s="20">
        <v>26800</v>
      </c>
      <c r="L497" s="20" t="s">
        <v>68</v>
      </c>
      <c r="M497" s="53"/>
      <c r="N497" s="6" t="s">
        <v>644</v>
      </c>
    </row>
    <row r="498" spans="1:14">
      <c r="A498" s="14">
        <f t="shared" si="49"/>
        <v>495</v>
      </c>
      <c r="B498" s="20" t="s">
        <v>525</v>
      </c>
      <c r="C498" s="20" t="s">
        <v>526</v>
      </c>
      <c r="D498" s="20" t="s">
        <v>32</v>
      </c>
      <c r="E498" s="20">
        <v>12</v>
      </c>
      <c r="F498" s="20" t="s">
        <v>189</v>
      </c>
      <c r="G498" s="20" t="s">
        <v>173</v>
      </c>
      <c r="H498" s="20"/>
      <c r="I498" s="20" t="s">
        <v>67</v>
      </c>
      <c r="J498" s="20">
        <v>3</v>
      </c>
      <c r="K498" s="20">
        <v>12800</v>
      </c>
      <c r="L498" s="20" t="s">
        <v>68</v>
      </c>
      <c r="M498" s="53"/>
      <c r="N498" s="6" t="s">
        <v>644</v>
      </c>
    </row>
    <row r="499" spans="1:14">
      <c r="A499" s="14">
        <f t="shared" si="49"/>
        <v>496</v>
      </c>
      <c r="B499" s="20" t="s">
        <v>525</v>
      </c>
      <c r="C499" s="20" t="s">
        <v>526</v>
      </c>
      <c r="D499" s="20" t="s">
        <v>32</v>
      </c>
      <c r="E499" s="20">
        <v>13</v>
      </c>
      <c r="F499" s="26" t="s">
        <v>241</v>
      </c>
      <c r="G499" s="20" t="s">
        <v>242</v>
      </c>
      <c r="H499" s="53"/>
      <c r="I499" s="20" t="s">
        <v>67</v>
      </c>
      <c r="J499" s="20">
        <v>3</v>
      </c>
      <c r="K499" s="20">
        <v>12800</v>
      </c>
      <c r="L499" s="20" t="s">
        <v>68</v>
      </c>
      <c r="M499" s="53"/>
      <c r="N499" s="6" t="s">
        <v>644</v>
      </c>
    </row>
    <row r="500" spans="1:14">
      <c r="A500" s="14">
        <f t="shared" si="49"/>
        <v>497</v>
      </c>
      <c r="B500" s="20" t="s">
        <v>531</v>
      </c>
      <c r="C500" s="20" t="s">
        <v>532</v>
      </c>
      <c r="D500" s="20" t="s">
        <v>32</v>
      </c>
      <c r="E500" s="20">
        <v>1</v>
      </c>
      <c r="F500" s="26" t="s">
        <v>189</v>
      </c>
      <c r="G500" s="26" t="s">
        <v>173</v>
      </c>
      <c r="H500" s="20"/>
      <c r="I500" s="20" t="s">
        <v>67</v>
      </c>
      <c r="J500" s="20">
        <v>3</v>
      </c>
      <c r="K500" s="54">
        <v>9800</v>
      </c>
      <c r="L500" s="20" t="s">
        <v>68</v>
      </c>
      <c r="M500" s="53"/>
      <c r="N500" s="6" t="s">
        <v>644</v>
      </c>
    </row>
    <row r="501" ht="25.5" spans="1:14">
      <c r="A501" s="14">
        <f t="shared" si="49"/>
        <v>498</v>
      </c>
      <c r="B501" s="20" t="s">
        <v>531</v>
      </c>
      <c r="C501" s="20" t="s">
        <v>532</v>
      </c>
      <c r="D501" s="20" t="s">
        <v>32</v>
      </c>
      <c r="E501" s="20">
        <v>2</v>
      </c>
      <c r="F501" s="26" t="s">
        <v>161</v>
      </c>
      <c r="G501" s="26" t="s">
        <v>162</v>
      </c>
      <c r="H501" s="20" t="s">
        <v>533</v>
      </c>
      <c r="I501" s="20" t="s">
        <v>67</v>
      </c>
      <c r="J501" s="20">
        <v>3</v>
      </c>
      <c r="K501" s="54">
        <v>9800</v>
      </c>
      <c r="L501" s="20" t="s">
        <v>68</v>
      </c>
      <c r="M501" s="53"/>
      <c r="N501" s="6" t="s">
        <v>644</v>
      </c>
    </row>
    <row r="502" spans="1:14">
      <c r="A502" s="14">
        <f t="shared" si="49"/>
        <v>499</v>
      </c>
      <c r="B502" s="20" t="s">
        <v>531</v>
      </c>
      <c r="C502" s="20" t="s">
        <v>532</v>
      </c>
      <c r="D502" s="20" t="s">
        <v>32</v>
      </c>
      <c r="E502" s="20">
        <v>3</v>
      </c>
      <c r="F502" s="26" t="s">
        <v>127</v>
      </c>
      <c r="G502" s="26" t="s">
        <v>128</v>
      </c>
      <c r="H502" s="20"/>
      <c r="I502" s="20" t="s">
        <v>67</v>
      </c>
      <c r="J502" s="20">
        <v>3</v>
      </c>
      <c r="K502" s="54">
        <v>6800</v>
      </c>
      <c r="L502" s="20" t="s">
        <v>68</v>
      </c>
      <c r="M502" s="53"/>
      <c r="N502" s="6" t="s">
        <v>644</v>
      </c>
    </row>
    <row r="503" spans="1:14">
      <c r="A503" s="14">
        <f t="shared" si="49"/>
        <v>500</v>
      </c>
      <c r="B503" s="20" t="s">
        <v>531</v>
      </c>
      <c r="C503" s="20" t="s">
        <v>532</v>
      </c>
      <c r="D503" s="20" t="s">
        <v>32</v>
      </c>
      <c r="E503" s="20">
        <v>4</v>
      </c>
      <c r="F503" s="26" t="s">
        <v>186</v>
      </c>
      <c r="G503" s="26" t="s">
        <v>187</v>
      </c>
      <c r="H503" s="20"/>
      <c r="I503" s="20" t="s">
        <v>67</v>
      </c>
      <c r="J503" s="20">
        <v>3</v>
      </c>
      <c r="K503" s="54">
        <v>8800</v>
      </c>
      <c r="L503" s="20" t="s">
        <v>68</v>
      </c>
      <c r="M503" s="53"/>
      <c r="N503" s="6" t="s">
        <v>644</v>
      </c>
    </row>
    <row r="504" spans="1:14">
      <c r="A504" s="14">
        <f t="shared" si="49"/>
        <v>501</v>
      </c>
      <c r="B504" s="20" t="s">
        <v>531</v>
      </c>
      <c r="C504" s="20" t="s">
        <v>532</v>
      </c>
      <c r="D504" s="20" t="s">
        <v>32</v>
      </c>
      <c r="E504" s="20">
        <v>5</v>
      </c>
      <c r="F504" s="26" t="s">
        <v>96</v>
      </c>
      <c r="G504" s="26" t="s">
        <v>60</v>
      </c>
      <c r="H504" s="20"/>
      <c r="I504" s="20" t="s">
        <v>67</v>
      </c>
      <c r="J504" s="20">
        <v>3</v>
      </c>
      <c r="K504" s="54">
        <v>8800</v>
      </c>
      <c r="L504" s="20" t="s">
        <v>68</v>
      </c>
      <c r="M504" s="53"/>
      <c r="N504" s="6" t="s">
        <v>644</v>
      </c>
    </row>
    <row r="505" spans="1:14">
      <c r="A505" s="14">
        <f t="shared" ref="A505:A514" si="50">ROW()-3</f>
        <v>502</v>
      </c>
      <c r="B505" s="20" t="s">
        <v>531</v>
      </c>
      <c r="C505" s="20" t="s">
        <v>532</v>
      </c>
      <c r="D505" s="20" t="s">
        <v>32</v>
      </c>
      <c r="E505" s="20">
        <v>6</v>
      </c>
      <c r="F505" s="26" t="s">
        <v>105</v>
      </c>
      <c r="G505" s="26" t="s">
        <v>64</v>
      </c>
      <c r="H505" s="20" t="s">
        <v>106</v>
      </c>
      <c r="I505" s="20" t="s">
        <v>67</v>
      </c>
      <c r="J505" s="20">
        <v>3</v>
      </c>
      <c r="K505" s="54">
        <v>6800</v>
      </c>
      <c r="L505" s="20" t="s">
        <v>68</v>
      </c>
      <c r="M505" s="53"/>
      <c r="N505" s="6" t="s">
        <v>644</v>
      </c>
    </row>
    <row r="506" spans="1:14">
      <c r="A506" s="14">
        <f t="shared" si="50"/>
        <v>503</v>
      </c>
      <c r="B506" s="20" t="s">
        <v>531</v>
      </c>
      <c r="C506" s="20" t="s">
        <v>532</v>
      </c>
      <c r="D506" s="20" t="s">
        <v>32</v>
      </c>
      <c r="E506" s="20">
        <v>7</v>
      </c>
      <c r="F506" s="20" t="s">
        <v>218</v>
      </c>
      <c r="G506" s="26" t="s">
        <v>219</v>
      </c>
      <c r="H506" s="20"/>
      <c r="I506" s="20" t="s">
        <v>67</v>
      </c>
      <c r="J506" s="20">
        <v>3</v>
      </c>
      <c r="K506" s="20">
        <v>6000</v>
      </c>
      <c r="L506" s="20" t="s">
        <v>68</v>
      </c>
      <c r="M506" s="53"/>
      <c r="N506" s="6" t="s">
        <v>644</v>
      </c>
    </row>
    <row r="507" spans="1:14">
      <c r="A507" s="14">
        <f t="shared" si="50"/>
        <v>504</v>
      </c>
      <c r="B507" s="20" t="s">
        <v>531</v>
      </c>
      <c r="C507" s="20" t="s">
        <v>532</v>
      </c>
      <c r="D507" s="20" t="s">
        <v>32</v>
      </c>
      <c r="E507" s="20">
        <v>8</v>
      </c>
      <c r="F507" s="20" t="s">
        <v>277</v>
      </c>
      <c r="G507" s="26" t="s">
        <v>126</v>
      </c>
      <c r="H507" s="20"/>
      <c r="I507" s="20" t="s">
        <v>67</v>
      </c>
      <c r="J507" s="20">
        <v>3</v>
      </c>
      <c r="K507" s="20">
        <v>6000</v>
      </c>
      <c r="L507" s="20" t="s">
        <v>68</v>
      </c>
      <c r="M507" s="53"/>
      <c r="N507" s="6" t="s">
        <v>644</v>
      </c>
    </row>
    <row r="508" spans="1:14">
      <c r="A508" s="14">
        <f t="shared" si="50"/>
        <v>505</v>
      </c>
      <c r="B508" s="20" t="s">
        <v>531</v>
      </c>
      <c r="C508" s="20" t="s">
        <v>532</v>
      </c>
      <c r="D508" s="20" t="s">
        <v>32</v>
      </c>
      <c r="E508" s="20">
        <v>9</v>
      </c>
      <c r="F508" s="20" t="s">
        <v>460</v>
      </c>
      <c r="G508" s="26" t="s">
        <v>461</v>
      </c>
      <c r="H508" s="20"/>
      <c r="I508" s="20" t="s">
        <v>67</v>
      </c>
      <c r="J508" s="20">
        <v>3</v>
      </c>
      <c r="K508" s="20">
        <v>6800</v>
      </c>
      <c r="L508" s="20" t="s">
        <v>68</v>
      </c>
      <c r="M508" s="53"/>
      <c r="N508" s="6" t="s">
        <v>644</v>
      </c>
    </row>
    <row r="509" spans="1:14">
      <c r="A509" s="14">
        <f t="shared" si="50"/>
        <v>506</v>
      </c>
      <c r="B509" s="20" t="s">
        <v>531</v>
      </c>
      <c r="C509" s="20" t="s">
        <v>532</v>
      </c>
      <c r="D509" s="20" t="s">
        <v>32</v>
      </c>
      <c r="E509" s="20">
        <v>10</v>
      </c>
      <c r="F509" s="20" t="s">
        <v>505</v>
      </c>
      <c r="G509" s="26" t="s">
        <v>506</v>
      </c>
      <c r="H509" s="20"/>
      <c r="I509" s="20" t="s">
        <v>67</v>
      </c>
      <c r="J509" s="20">
        <v>3</v>
      </c>
      <c r="K509" s="20">
        <v>6800</v>
      </c>
      <c r="L509" s="20" t="s">
        <v>68</v>
      </c>
      <c r="M509" s="53"/>
      <c r="N509" s="6" t="s">
        <v>644</v>
      </c>
    </row>
    <row r="510" spans="1:14">
      <c r="A510" s="14">
        <f t="shared" si="50"/>
        <v>507</v>
      </c>
      <c r="B510" s="20" t="s">
        <v>531</v>
      </c>
      <c r="C510" s="20" t="s">
        <v>532</v>
      </c>
      <c r="D510" s="20" t="s">
        <v>32</v>
      </c>
      <c r="E510" s="20">
        <v>11</v>
      </c>
      <c r="F510" s="20" t="s">
        <v>88</v>
      </c>
      <c r="G510" s="26" t="s">
        <v>89</v>
      </c>
      <c r="H510" s="20"/>
      <c r="I510" s="20" t="s">
        <v>67</v>
      </c>
      <c r="J510" s="20">
        <v>3</v>
      </c>
      <c r="K510" s="20">
        <v>6000</v>
      </c>
      <c r="L510" s="20" t="s">
        <v>68</v>
      </c>
      <c r="M510" s="53"/>
      <c r="N510" s="6" t="s">
        <v>644</v>
      </c>
    </row>
    <row r="511" spans="1:14">
      <c r="A511" s="14">
        <f t="shared" si="50"/>
        <v>508</v>
      </c>
      <c r="B511" s="20" t="s">
        <v>531</v>
      </c>
      <c r="C511" s="20" t="s">
        <v>532</v>
      </c>
      <c r="D511" s="20" t="s">
        <v>32</v>
      </c>
      <c r="E511" s="20">
        <v>12</v>
      </c>
      <c r="F511" s="20" t="s">
        <v>82</v>
      </c>
      <c r="G511" s="26" t="s">
        <v>83</v>
      </c>
      <c r="H511" s="20"/>
      <c r="I511" s="20" t="s">
        <v>67</v>
      </c>
      <c r="J511" s="20">
        <v>3</v>
      </c>
      <c r="K511" s="20">
        <v>6000</v>
      </c>
      <c r="L511" s="20" t="s">
        <v>68</v>
      </c>
      <c r="M511" s="53"/>
      <c r="N511" s="6" t="s">
        <v>644</v>
      </c>
    </row>
    <row r="512" spans="1:14">
      <c r="A512" s="14">
        <f t="shared" si="50"/>
        <v>509</v>
      </c>
      <c r="B512" s="20" t="s">
        <v>531</v>
      </c>
      <c r="C512" s="20" t="s">
        <v>532</v>
      </c>
      <c r="D512" s="20" t="s">
        <v>32</v>
      </c>
      <c r="E512" s="20">
        <v>13</v>
      </c>
      <c r="F512" s="20" t="s">
        <v>458</v>
      </c>
      <c r="G512" s="26" t="s">
        <v>459</v>
      </c>
      <c r="H512" s="20"/>
      <c r="I512" s="20" t="s">
        <v>67</v>
      </c>
      <c r="J512" s="20">
        <v>3</v>
      </c>
      <c r="K512" s="20">
        <v>6000</v>
      </c>
      <c r="L512" s="20" t="s">
        <v>68</v>
      </c>
      <c r="M512" s="53"/>
      <c r="N512" s="6" t="s">
        <v>644</v>
      </c>
    </row>
    <row r="513" spans="1:14">
      <c r="A513" s="14">
        <f t="shared" si="50"/>
        <v>510</v>
      </c>
      <c r="B513" s="20" t="s">
        <v>534</v>
      </c>
      <c r="C513" s="20" t="s">
        <v>535</v>
      </c>
      <c r="D513" s="20" t="s">
        <v>32</v>
      </c>
      <c r="E513" s="26">
        <v>1</v>
      </c>
      <c r="F513" s="25" t="s">
        <v>86</v>
      </c>
      <c r="G513" s="20" t="s">
        <v>87</v>
      </c>
      <c r="H513" s="20"/>
      <c r="I513" s="20" t="s">
        <v>67</v>
      </c>
      <c r="J513" s="20">
        <v>3</v>
      </c>
      <c r="K513" s="20" t="s">
        <v>645</v>
      </c>
      <c r="L513" s="20" t="s">
        <v>68</v>
      </c>
      <c r="M513" s="53" t="s">
        <v>155</v>
      </c>
      <c r="N513" s="6" t="s">
        <v>644</v>
      </c>
    </row>
    <row r="514" spans="1:14">
      <c r="A514" s="14">
        <f t="shared" si="50"/>
        <v>511</v>
      </c>
      <c r="B514" s="20" t="s">
        <v>534</v>
      </c>
      <c r="C514" s="20" t="s">
        <v>535</v>
      </c>
      <c r="D514" s="20" t="s">
        <v>32</v>
      </c>
      <c r="E514" s="26">
        <v>2</v>
      </c>
      <c r="F514" s="25" t="s">
        <v>88</v>
      </c>
      <c r="G514" s="20" t="s">
        <v>89</v>
      </c>
      <c r="H514" s="20"/>
      <c r="I514" s="20" t="s">
        <v>67</v>
      </c>
      <c r="J514" s="20">
        <v>3</v>
      </c>
      <c r="K514" s="20" t="s">
        <v>645</v>
      </c>
      <c r="L514" s="20" t="s">
        <v>68</v>
      </c>
      <c r="M514" s="53" t="s">
        <v>155</v>
      </c>
      <c r="N514" s="6" t="s">
        <v>644</v>
      </c>
    </row>
    <row r="515" spans="1:14">
      <c r="A515" s="14">
        <f t="shared" ref="A515:A524" si="51">ROW()-3</f>
        <v>512</v>
      </c>
      <c r="B515" s="20" t="s">
        <v>534</v>
      </c>
      <c r="C515" s="20" t="s">
        <v>535</v>
      </c>
      <c r="D515" s="20" t="s">
        <v>32</v>
      </c>
      <c r="E515" s="26">
        <v>3</v>
      </c>
      <c r="F515" s="25" t="s">
        <v>84</v>
      </c>
      <c r="G515" s="20" t="s">
        <v>85</v>
      </c>
      <c r="H515" s="20"/>
      <c r="I515" s="20" t="s">
        <v>67</v>
      </c>
      <c r="J515" s="20">
        <v>3</v>
      </c>
      <c r="K515" s="20">
        <v>8900</v>
      </c>
      <c r="L515" s="20" t="s">
        <v>68</v>
      </c>
      <c r="M515" s="53"/>
      <c r="N515" s="6" t="s">
        <v>644</v>
      </c>
    </row>
    <row r="516" spans="1:14">
      <c r="A516" s="14">
        <f t="shared" si="51"/>
        <v>513</v>
      </c>
      <c r="B516" s="20" t="s">
        <v>534</v>
      </c>
      <c r="C516" s="20" t="s">
        <v>535</v>
      </c>
      <c r="D516" s="20" t="s">
        <v>32</v>
      </c>
      <c r="E516" s="26">
        <v>4</v>
      </c>
      <c r="F516" s="25" t="s">
        <v>259</v>
      </c>
      <c r="G516" s="20" t="s">
        <v>260</v>
      </c>
      <c r="H516" s="20"/>
      <c r="I516" s="20" t="s">
        <v>67</v>
      </c>
      <c r="J516" s="20">
        <v>3</v>
      </c>
      <c r="K516" s="20">
        <v>8500</v>
      </c>
      <c r="L516" s="20" t="s">
        <v>68</v>
      </c>
      <c r="M516" s="53"/>
      <c r="N516" s="6" t="s">
        <v>644</v>
      </c>
    </row>
    <row r="517" spans="1:14">
      <c r="A517" s="14">
        <f t="shared" si="51"/>
        <v>514</v>
      </c>
      <c r="B517" s="20" t="s">
        <v>534</v>
      </c>
      <c r="C517" s="20" t="s">
        <v>535</v>
      </c>
      <c r="D517" s="20" t="s">
        <v>32</v>
      </c>
      <c r="E517" s="26">
        <v>5</v>
      </c>
      <c r="F517" s="25" t="s">
        <v>277</v>
      </c>
      <c r="G517" s="20" t="s">
        <v>126</v>
      </c>
      <c r="H517" s="20"/>
      <c r="I517" s="20" t="s">
        <v>67</v>
      </c>
      <c r="J517" s="20">
        <v>3</v>
      </c>
      <c r="K517" s="20">
        <v>7800</v>
      </c>
      <c r="L517" s="20" t="s">
        <v>68</v>
      </c>
      <c r="M517" s="53"/>
      <c r="N517" s="6" t="s">
        <v>644</v>
      </c>
    </row>
    <row r="518" spans="1:14">
      <c r="A518" s="14">
        <f t="shared" si="51"/>
        <v>515</v>
      </c>
      <c r="B518" s="20" t="s">
        <v>534</v>
      </c>
      <c r="C518" s="20" t="s">
        <v>535</v>
      </c>
      <c r="D518" s="20" t="s">
        <v>32</v>
      </c>
      <c r="E518" s="26">
        <v>6</v>
      </c>
      <c r="F518" s="25" t="s">
        <v>146</v>
      </c>
      <c r="G518" s="20" t="s">
        <v>147</v>
      </c>
      <c r="H518" s="20"/>
      <c r="I518" s="20" t="s">
        <v>67</v>
      </c>
      <c r="J518" s="20">
        <v>3</v>
      </c>
      <c r="K518" s="20">
        <v>9800</v>
      </c>
      <c r="L518" s="20" t="s">
        <v>68</v>
      </c>
      <c r="M518" s="53"/>
      <c r="N518" s="6" t="s">
        <v>644</v>
      </c>
    </row>
    <row r="519" spans="1:14">
      <c r="A519" s="14">
        <f t="shared" si="51"/>
        <v>516</v>
      </c>
      <c r="B519" s="20" t="s">
        <v>534</v>
      </c>
      <c r="C519" s="20" t="s">
        <v>535</v>
      </c>
      <c r="D519" s="20" t="s">
        <v>32</v>
      </c>
      <c r="E519" s="26">
        <v>7</v>
      </c>
      <c r="F519" s="25" t="s">
        <v>189</v>
      </c>
      <c r="G519" s="20" t="s">
        <v>173</v>
      </c>
      <c r="H519" s="20"/>
      <c r="I519" s="20" t="s">
        <v>67</v>
      </c>
      <c r="J519" s="20">
        <v>3</v>
      </c>
      <c r="K519" s="20">
        <v>9800</v>
      </c>
      <c r="L519" s="20" t="s">
        <v>68</v>
      </c>
      <c r="M519" s="53"/>
      <c r="N519" s="6" t="s">
        <v>644</v>
      </c>
    </row>
    <row r="520" spans="1:14">
      <c r="A520" s="14">
        <f t="shared" si="51"/>
        <v>517</v>
      </c>
      <c r="B520" s="20" t="s">
        <v>534</v>
      </c>
      <c r="C520" s="20" t="s">
        <v>535</v>
      </c>
      <c r="D520" s="20" t="s">
        <v>32</v>
      </c>
      <c r="E520" s="26">
        <v>8</v>
      </c>
      <c r="F520" s="25" t="s">
        <v>78</v>
      </c>
      <c r="G520" s="20" t="s">
        <v>51</v>
      </c>
      <c r="H520" s="20"/>
      <c r="I520" s="20" t="s">
        <v>67</v>
      </c>
      <c r="J520" s="20">
        <v>3</v>
      </c>
      <c r="K520" s="20">
        <v>9800</v>
      </c>
      <c r="L520" s="20" t="s">
        <v>68</v>
      </c>
      <c r="M520" s="53"/>
      <c r="N520" s="6" t="s">
        <v>644</v>
      </c>
    </row>
    <row r="521" spans="1:14">
      <c r="A521" s="14">
        <f t="shared" si="51"/>
        <v>518</v>
      </c>
      <c r="B521" s="20" t="s">
        <v>534</v>
      </c>
      <c r="C521" s="20" t="s">
        <v>535</v>
      </c>
      <c r="D521" s="20" t="s">
        <v>32</v>
      </c>
      <c r="E521" s="26">
        <v>9</v>
      </c>
      <c r="F521" s="25" t="s">
        <v>129</v>
      </c>
      <c r="G521" s="20" t="s">
        <v>130</v>
      </c>
      <c r="H521" s="20"/>
      <c r="I521" s="20" t="s">
        <v>67</v>
      </c>
      <c r="J521" s="20">
        <v>3</v>
      </c>
      <c r="K521" s="20">
        <v>9800</v>
      </c>
      <c r="L521" s="20" t="s">
        <v>68</v>
      </c>
      <c r="M521" s="53"/>
      <c r="N521" s="6" t="s">
        <v>644</v>
      </c>
    </row>
    <row r="522" spans="1:14">
      <c r="A522" s="14">
        <f t="shared" si="51"/>
        <v>519</v>
      </c>
      <c r="B522" s="20" t="s">
        <v>534</v>
      </c>
      <c r="C522" s="20" t="s">
        <v>535</v>
      </c>
      <c r="D522" s="20" t="s">
        <v>32</v>
      </c>
      <c r="E522" s="26">
        <v>10</v>
      </c>
      <c r="F522" s="25" t="s">
        <v>82</v>
      </c>
      <c r="G522" s="20" t="s">
        <v>83</v>
      </c>
      <c r="H522" s="20"/>
      <c r="I522" s="20" t="s">
        <v>67</v>
      </c>
      <c r="J522" s="20">
        <v>3</v>
      </c>
      <c r="K522" s="20">
        <v>9800</v>
      </c>
      <c r="L522" s="20" t="s">
        <v>68</v>
      </c>
      <c r="M522" s="53"/>
      <c r="N522" s="6" t="s">
        <v>644</v>
      </c>
    </row>
    <row r="523" spans="1:14">
      <c r="A523" s="14">
        <f t="shared" si="51"/>
        <v>520</v>
      </c>
      <c r="B523" s="20" t="s">
        <v>534</v>
      </c>
      <c r="C523" s="20" t="s">
        <v>535</v>
      </c>
      <c r="D523" s="20" t="s">
        <v>32</v>
      </c>
      <c r="E523" s="26">
        <v>11</v>
      </c>
      <c r="F523" s="25" t="s">
        <v>161</v>
      </c>
      <c r="G523" s="20" t="s">
        <v>162</v>
      </c>
      <c r="H523" s="20" t="s">
        <v>222</v>
      </c>
      <c r="I523" s="20" t="s">
        <v>67</v>
      </c>
      <c r="J523" s="20">
        <v>3</v>
      </c>
      <c r="K523" s="20">
        <v>8900</v>
      </c>
      <c r="L523" s="20" t="s">
        <v>68</v>
      </c>
      <c r="M523" s="53"/>
      <c r="N523" s="6" t="s">
        <v>644</v>
      </c>
    </row>
    <row r="524" spans="1:14">
      <c r="A524" s="14">
        <f t="shared" si="51"/>
        <v>521</v>
      </c>
      <c r="B524" s="20" t="s">
        <v>534</v>
      </c>
      <c r="C524" s="20" t="s">
        <v>535</v>
      </c>
      <c r="D524" s="20" t="s">
        <v>32</v>
      </c>
      <c r="E524" s="20">
        <v>12</v>
      </c>
      <c r="F524" s="25" t="s">
        <v>223</v>
      </c>
      <c r="G524" s="20" t="s">
        <v>224</v>
      </c>
      <c r="H524" s="20"/>
      <c r="I524" s="20" t="s">
        <v>67</v>
      </c>
      <c r="J524" s="20">
        <v>3</v>
      </c>
      <c r="K524" s="20">
        <v>8900</v>
      </c>
      <c r="L524" s="20" t="s">
        <v>68</v>
      </c>
      <c r="M524" s="53"/>
      <c r="N524" s="6" t="s">
        <v>644</v>
      </c>
    </row>
    <row r="525" spans="1:14">
      <c r="A525" s="14">
        <f t="shared" ref="A525:A534" si="52">ROW()-3</f>
        <v>522</v>
      </c>
      <c r="B525" s="20" t="s">
        <v>534</v>
      </c>
      <c r="C525" s="20" t="s">
        <v>535</v>
      </c>
      <c r="D525" s="20" t="s">
        <v>32</v>
      </c>
      <c r="E525" s="26">
        <v>13</v>
      </c>
      <c r="F525" s="25" t="s">
        <v>74</v>
      </c>
      <c r="G525" s="20" t="s">
        <v>75</v>
      </c>
      <c r="H525" s="20"/>
      <c r="I525" s="20" t="s">
        <v>67</v>
      </c>
      <c r="J525" s="20">
        <v>3</v>
      </c>
      <c r="K525" s="20">
        <v>9800</v>
      </c>
      <c r="L525" s="20" t="s">
        <v>68</v>
      </c>
      <c r="M525" s="53"/>
      <c r="N525" s="6" t="s">
        <v>644</v>
      </c>
    </row>
    <row r="526" spans="1:14">
      <c r="A526" s="14">
        <f t="shared" si="52"/>
        <v>523</v>
      </c>
      <c r="B526" s="20" t="s">
        <v>534</v>
      </c>
      <c r="C526" s="20" t="s">
        <v>535</v>
      </c>
      <c r="D526" s="20" t="s">
        <v>32</v>
      </c>
      <c r="E526" s="20">
        <v>14</v>
      </c>
      <c r="F526" s="25" t="s">
        <v>96</v>
      </c>
      <c r="G526" s="20" t="s">
        <v>60</v>
      </c>
      <c r="H526" s="20"/>
      <c r="I526" s="20" t="s">
        <v>67</v>
      </c>
      <c r="J526" s="20">
        <v>3</v>
      </c>
      <c r="K526" s="20">
        <v>9800</v>
      </c>
      <c r="L526" s="20" t="s">
        <v>68</v>
      </c>
      <c r="M526" s="53"/>
      <c r="N526" s="6" t="s">
        <v>644</v>
      </c>
    </row>
    <row r="527" spans="1:14">
      <c r="A527" s="14">
        <f t="shared" si="52"/>
        <v>524</v>
      </c>
      <c r="B527" s="20" t="s">
        <v>534</v>
      </c>
      <c r="C527" s="20" t="s">
        <v>535</v>
      </c>
      <c r="D527" s="20" t="s">
        <v>32</v>
      </c>
      <c r="E527" s="20">
        <v>14</v>
      </c>
      <c r="F527" s="25" t="s">
        <v>96</v>
      </c>
      <c r="G527" s="20" t="s">
        <v>60</v>
      </c>
      <c r="H527" s="20"/>
      <c r="I527" s="20" t="s">
        <v>67</v>
      </c>
      <c r="J527" s="20">
        <v>3</v>
      </c>
      <c r="K527" s="20">
        <v>19800</v>
      </c>
      <c r="L527" s="20" t="s">
        <v>68</v>
      </c>
      <c r="M527" s="53" t="s">
        <v>538</v>
      </c>
      <c r="N527" s="6" t="s">
        <v>644</v>
      </c>
    </row>
    <row r="528" spans="1:14">
      <c r="A528" s="14">
        <f t="shared" si="52"/>
        <v>525</v>
      </c>
      <c r="B528" s="20" t="s">
        <v>534</v>
      </c>
      <c r="C528" s="20" t="s">
        <v>535</v>
      </c>
      <c r="D528" s="20" t="s">
        <v>32</v>
      </c>
      <c r="E528" s="26">
        <v>15</v>
      </c>
      <c r="F528" s="25" t="s">
        <v>103</v>
      </c>
      <c r="G528" s="20" t="s">
        <v>104</v>
      </c>
      <c r="H528" s="20"/>
      <c r="I528" s="20" t="s">
        <v>67</v>
      </c>
      <c r="J528" s="20">
        <v>3</v>
      </c>
      <c r="K528" s="20">
        <v>9800</v>
      </c>
      <c r="L528" s="20" t="s">
        <v>68</v>
      </c>
      <c r="M528" s="53"/>
      <c r="N528" s="6" t="s">
        <v>644</v>
      </c>
    </row>
    <row r="529" spans="1:14">
      <c r="A529" s="14">
        <f t="shared" si="52"/>
        <v>526</v>
      </c>
      <c r="B529" s="20" t="s">
        <v>534</v>
      </c>
      <c r="C529" s="20" t="s">
        <v>535</v>
      </c>
      <c r="D529" s="20" t="s">
        <v>32</v>
      </c>
      <c r="E529" s="26">
        <v>15</v>
      </c>
      <c r="F529" s="25" t="s">
        <v>103</v>
      </c>
      <c r="G529" s="20" t="s">
        <v>104</v>
      </c>
      <c r="H529" s="20"/>
      <c r="I529" s="20" t="s">
        <v>67</v>
      </c>
      <c r="J529" s="20">
        <v>3</v>
      </c>
      <c r="K529" s="20">
        <v>18800</v>
      </c>
      <c r="L529" s="20" t="s">
        <v>68</v>
      </c>
      <c r="M529" s="53" t="s">
        <v>538</v>
      </c>
      <c r="N529" s="6" t="s">
        <v>644</v>
      </c>
    </row>
    <row r="530" spans="1:14">
      <c r="A530" s="14">
        <f t="shared" si="52"/>
        <v>527</v>
      </c>
      <c r="B530" s="20" t="s">
        <v>534</v>
      </c>
      <c r="C530" s="20" t="s">
        <v>535</v>
      </c>
      <c r="D530" s="20" t="s">
        <v>32</v>
      </c>
      <c r="E530" s="20">
        <v>16</v>
      </c>
      <c r="F530" s="25" t="s">
        <v>76</v>
      </c>
      <c r="G530" s="20" t="s">
        <v>77</v>
      </c>
      <c r="H530" s="20"/>
      <c r="I530" s="20" t="s">
        <v>67</v>
      </c>
      <c r="J530" s="20">
        <v>3</v>
      </c>
      <c r="K530" s="20">
        <v>9800</v>
      </c>
      <c r="L530" s="20" t="s">
        <v>68</v>
      </c>
      <c r="M530" s="53"/>
      <c r="N530" s="6" t="s">
        <v>644</v>
      </c>
    </row>
    <row r="531" spans="1:14">
      <c r="A531" s="14">
        <f t="shared" si="52"/>
        <v>528</v>
      </c>
      <c r="B531" s="20" t="s">
        <v>534</v>
      </c>
      <c r="C531" s="20" t="s">
        <v>535</v>
      </c>
      <c r="D531" s="20" t="s">
        <v>32</v>
      </c>
      <c r="E531" s="20">
        <v>16</v>
      </c>
      <c r="F531" s="25" t="s">
        <v>76</v>
      </c>
      <c r="G531" s="20" t="s">
        <v>77</v>
      </c>
      <c r="H531" s="20"/>
      <c r="I531" s="20" t="s">
        <v>67</v>
      </c>
      <c r="J531" s="20">
        <v>3</v>
      </c>
      <c r="K531" s="20">
        <v>19800</v>
      </c>
      <c r="L531" s="20" t="s">
        <v>68</v>
      </c>
      <c r="M531" s="53" t="s">
        <v>538</v>
      </c>
      <c r="N531" s="6" t="s">
        <v>644</v>
      </c>
    </row>
    <row r="532" ht="25.5" spans="1:14">
      <c r="A532" s="14">
        <f t="shared" si="52"/>
        <v>529</v>
      </c>
      <c r="B532" s="331" t="s">
        <v>164</v>
      </c>
      <c r="C532" s="19" t="s">
        <v>165</v>
      </c>
      <c r="D532" s="15" t="s">
        <v>32</v>
      </c>
      <c r="E532" s="15">
        <v>1</v>
      </c>
      <c r="F532" s="15" t="s">
        <v>166</v>
      </c>
      <c r="G532" s="15" t="s">
        <v>44</v>
      </c>
      <c r="H532" s="15"/>
      <c r="I532" s="15" t="s">
        <v>35</v>
      </c>
      <c r="J532" s="15">
        <v>3</v>
      </c>
      <c r="K532" s="15" t="s">
        <v>36</v>
      </c>
      <c r="L532" s="34" t="s">
        <v>46</v>
      </c>
      <c r="M532" s="15"/>
      <c r="N532" s="6" t="s">
        <v>647</v>
      </c>
    </row>
    <row r="533" ht="25.5" spans="1:14">
      <c r="A533" s="14">
        <f t="shared" si="52"/>
        <v>530</v>
      </c>
      <c r="B533" s="331" t="s">
        <v>164</v>
      </c>
      <c r="C533" s="19" t="s">
        <v>165</v>
      </c>
      <c r="D533" s="15" t="s">
        <v>32</v>
      </c>
      <c r="E533" s="15">
        <v>2</v>
      </c>
      <c r="F533" s="15" t="s">
        <v>167</v>
      </c>
      <c r="G533" s="15" t="s">
        <v>168</v>
      </c>
      <c r="H533" s="15"/>
      <c r="I533" s="15" t="s">
        <v>35</v>
      </c>
      <c r="J533" s="15">
        <v>3</v>
      </c>
      <c r="K533" s="15" t="s">
        <v>36</v>
      </c>
      <c r="L533" s="34" t="s">
        <v>46</v>
      </c>
      <c r="M533" s="15"/>
      <c r="N533" s="6" t="s">
        <v>647</v>
      </c>
    </row>
    <row r="534" ht="25.5" spans="1:14">
      <c r="A534" s="14">
        <f t="shared" si="52"/>
        <v>531</v>
      </c>
      <c r="B534" s="331" t="s">
        <v>164</v>
      </c>
      <c r="C534" s="19" t="s">
        <v>165</v>
      </c>
      <c r="D534" s="15" t="s">
        <v>32</v>
      </c>
      <c r="E534" s="15">
        <v>3</v>
      </c>
      <c r="F534" s="15" t="s">
        <v>33</v>
      </c>
      <c r="G534" s="15" t="s">
        <v>34</v>
      </c>
      <c r="H534" s="15"/>
      <c r="I534" s="15" t="s">
        <v>35</v>
      </c>
      <c r="J534" s="15">
        <v>3</v>
      </c>
      <c r="K534" s="15" t="s">
        <v>36</v>
      </c>
      <c r="L534" s="34" t="s">
        <v>46</v>
      </c>
      <c r="M534" s="15"/>
      <c r="N534" s="6" t="s">
        <v>647</v>
      </c>
    </row>
    <row r="535" ht="25.5" spans="1:14">
      <c r="A535" s="14">
        <f t="shared" ref="A535:A544" si="53">ROW()-3</f>
        <v>532</v>
      </c>
      <c r="B535" s="331" t="s">
        <v>164</v>
      </c>
      <c r="C535" s="19" t="s">
        <v>165</v>
      </c>
      <c r="D535" s="15" t="s">
        <v>32</v>
      </c>
      <c r="E535" s="15">
        <v>4</v>
      </c>
      <c r="F535" s="15" t="s">
        <v>169</v>
      </c>
      <c r="G535" s="15" t="s">
        <v>72</v>
      </c>
      <c r="H535" s="15"/>
      <c r="I535" s="15" t="s">
        <v>35</v>
      </c>
      <c r="J535" s="15">
        <v>3</v>
      </c>
      <c r="K535" s="15" t="s">
        <v>36</v>
      </c>
      <c r="L535" s="34" t="s">
        <v>46</v>
      </c>
      <c r="M535" s="15"/>
      <c r="N535" s="6" t="s">
        <v>647</v>
      </c>
    </row>
    <row r="536" ht="25.5" spans="1:14">
      <c r="A536" s="14">
        <f t="shared" si="53"/>
        <v>533</v>
      </c>
      <c r="B536" s="331" t="s">
        <v>164</v>
      </c>
      <c r="C536" s="19" t="s">
        <v>165</v>
      </c>
      <c r="D536" s="15" t="s">
        <v>32</v>
      </c>
      <c r="E536" s="15">
        <v>5</v>
      </c>
      <c r="F536" s="15" t="s">
        <v>43</v>
      </c>
      <c r="G536" s="15" t="s">
        <v>44</v>
      </c>
      <c r="H536" s="15"/>
      <c r="I536" s="15" t="s">
        <v>45</v>
      </c>
      <c r="J536" s="15">
        <v>2</v>
      </c>
      <c r="K536" s="15" t="s">
        <v>36</v>
      </c>
      <c r="L536" s="24" t="s">
        <v>46</v>
      </c>
      <c r="M536" s="15"/>
      <c r="N536" s="6" t="s">
        <v>647</v>
      </c>
    </row>
    <row r="537" ht="25.5" spans="1:14">
      <c r="A537" s="14">
        <f t="shared" si="53"/>
        <v>534</v>
      </c>
      <c r="B537" s="331" t="s">
        <v>164</v>
      </c>
      <c r="C537" s="19" t="s">
        <v>165</v>
      </c>
      <c r="D537" s="15" t="s">
        <v>32</v>
      </c>
      <c r="E537" s="15">
        <v>6</v>
      </c>
      <c r="F537" s="15" t="s">
        <v>170</v>
      </c>
      <c r="G537" s="15" t="s">
        <v>72</v>
      </c>
      <c r="H537" s="15"/>
      <c r="I537" s="15" t="s">
        <v>45</v>
      </c>
      <c r="J537" s="15">
        <v>2</v>
      </c>
      <c r="K537" s="15" t="s">
        <v>36</v>
      </c>
      <c r="L537" s="24" t="s">
        <v>46</v>
      </c>
      <c r="M537" s="15"/>
      <c r="N537" s="6" t="s">
        <v>647</v>
      </c>
    </row>
    <row r="538" ht="25.5" spans="1:14">
      <c r="A538" s="14">
        <f t="shared" si="53"/>
        <v>535</v>
      </c>
      <c r="B538" s="331" t="s">
        <v>164</v>
      </c>
      <c r="C538" s="19" t="s">
        <v>165</v>
      </c>
      <c r="D538" s="15" t="s">
        <v>32</v>
      </c>
      <c r="E538" s="15">
        <v>7</v>
      </c>
      <c r="F538" s="15" t="s">
        <v>171</v>
      </c>
      <c r="G538" s="15" t="s">
        <v>168</v>
      </c>
      <c r="H538" s="15"/>
      <c r="I538" s="15" t="s">
        <v>45</v>
      </c>
      <c r="J538" s="15">
        <v>2</v>
      </c>
      <c r="K538" s="15" t="s">
        <v>36</v>
      </c>
      <c r="L538" s="24" t="s">
        <v>46</v>
      </c>
      <c r="M538" s="15"/>
      <c r="N538" s="6" t="s">
        <v>647</v>
      </c>
    </row>
    <row r="539" ht="25.5" spans="1:14">
      <c r="A539" s="14">
        <f t="shared" si="53"/>
        <v>536</v>
      </c>
      <c r="B539" s="331" t="s">
        <v>164</v>
      </c>
      <c r="C539" s="19" t="s">
        <v>165</v>
      </c>
      <c r="D539" s="15" t="s">
        <v>32</v>
      </c>
      <c r="E539" s="15">
        <v>8</v>
      </c>
      <c r="F539" s="15" t="s">
        <v>172</v>
      </c>
      <c r="G539" s="15" t="s">
        <v>173</v>
      </c>
      <c r="H539" s="15"/>
      <c r="I539" s="15" t="s">
        <v>45</v>
      </c>
      <c r="J539" s="15">
        <v>2</v>
      </c>
      <c r="K539" s="15" t="s">
        <v>36</v>
      </c>
      <c r="L539" s="24" t="s">
        <v>46</v>
      </c>
      <c r="M539" s="15"/>
      <c r="N539" s="6" t="s">
        <v>647</v>
      </c>
    </row>
    <row r="540" spans="1:14">
      <c r="A540" s="14">
        <f t="shared" si="53"/>
        <v>537</v>
      </c>
      <c r="B540" s="331" t="s">
        <v>164</v>
      </c>
      <c r="C540" s="19" t="s">
        <v>165</v>
      </c>
      <c r="D540" s="15" t="s">
        <v>32</v>
      </c>
      <c r="E540" s="15">
        <v>9</v>
      </c>
      <c r="F540" s="15" t="s">
        <v>172</v>
      </c>
      <c r="G540" s="15" t="s">
        <v>173</v>
      </c>
      <c r="H540" s="15"/>
      <c r="I540" s="15" t="s">
        <v>45</v>
      </c>
      <c r="J540" s="15">
        <v>3</v>
      </c>
      <c r="K540" s="15" t="s">
        <v>36</v>
      </c>
      <c r="L540" s="24" t="s">
        <v>110</v>
      </c>
      <c r="M540" s="15"/>
      <c r="N540" s="6" t="s">
        <v>647</v>
      </c>
    </row>
    <row r="541" ht="25.5" spans="1:14">
      <c r="A541" s="14">
        <f t="shared" si="53"/>
        <v>538</v>
      </c>
      <c r="B541" s="331" t="s">
        <v>164</v>
      </c>
      <c r="C541" s="19" t="s">
        <v>165</v>
      </c>
      <c r="D541" s="15" t="s">
        <v>32</v>
      </c>
      <c r="E541" s="15">
        <v>10</v>
      </c>
      <c r="F541" s="15" t="s">
        <v>174</v>
      </c>
      <c r="G541" s="15" t="s">
        <v>134</v>
      </c>
      <c r="H541" s="15"/>
      <c r="I541" s="15" t="s">
        <v>45</v>
      </c>
      <c r="J541" s="15">
        <v>2</v>
      </c>
      <c r="K541" s="15" t="s">
        <v>36</v>
      </c>
      <c r="L541" s="24" t="s">
        <v>46</v>
      </c>
      <c r="M541" s="15"/>
      <c r="N541" s="6" t="s">
        <v>647</v>
      </c>
    </row>
    <row r="542" ht="25.5" spans="1:14">
      <c r="A542" s="14">
        <f t="shared" si="53"/>
        <v>539</v>
      </c>
      <c r="B542" s="331" t="s">
        <v>164</v>
      </c>
      <c r="C542" s="19" t="s">
        <v>165</v>
      </c>
      <c r="D542" s="15" t="s">
        <v>32</v>
      </c>
      <c r="E542" s="15">
        <v>11</v>
      </c>
      <c r="F542" s="15" t="s">
        <v>175</v>
      </c>
      <c r="G542" s="15" t="s">
        <v>77</v>
      </c>
      <c r="H542" s="15"/>
      <c r="I542" s="15" t="s">
        <v>45</v>
      </c>
      <c r="J542" s="15">
        <v>2</v>
      </c>
      <c r="K542" s="15" t="s">
        <v>36</v>
      </c>
      <c r="L542" s="24" t="s">
        <v>46</v>
      </c>
      <c r="M542" s="15"/>
      <c r="N542" s="6" t="s">
        <v>647</v>
      </c>
    </row>
    <row r="543" ht="25.5" spans="1:14">
      <c r="A543" s="14">
        <f t="shared" si="53"/>
        <v>540</v>
      </c>
      <c r="B543" s="331" t="s">
        <v>164</v>
      </c>
      <c r="C543" s="19" t="s">
        <v>165</v>
      </c>
      <c r="D543" s="15" t="s">
        <v>32</v>
      </c>
      <c r="E543" s="15">
        <v>12</v>
      </c>
      <c r="F543" s="15" t="s">
        <v>47</v>
      </c>
      <c r="G543" s="15" t="s">
        <v>34</v>
      </c>
      <c r="H543" s="15"/>
      <c r="I543" s="15" t="s">
        <v>45</v>
      </c>
      <c r="J543" s="15">
        <v>2</v>
      </c>
      <c r="K543" s="15" t="s">
        <v>36</v>
      </c>
      <c r="L543" s="24" t="s">
        <v>46</v>
      </c>
      <c r="M543" s="15"/>
      <c r="N543" s="6" t="s">
        <v>647</v>
      </c>
    </row>
    <row r="544" spans="1:14">
      <c r="A544" s="14">
        <f t="shared" si="53"/>
        <v>541</v>
      </c>
      <c r="B544" s="331" t="s">
        <v>164</v>
      </c>
      <c r="C544" s="19" t="s">
        <v>165</v>
      </c>
      <c r="D544" s="15" t="s">
        <v>32</v>
      </c>
      <c r="E544" s="15">
        <v>13</v>
      </c>
      <c r="F544" s="15" t="s">
        <v>47</v>
      </c>
      <c r="G544" s="15" t="s">
        <v>34</v>
      </c>
      <c r="H544" s="15"/>
      <c r="I544" s="15" t="s">
        <v>45</v>
      </c>
      <c r="J544" s="15">
        <v>3</v>
      </c>
      <c r="K544" s="15" t="s">
        <v>36</v>
      </c>
      <c r="L544" s="24" t="s">
        <v>110</v>
      </c>
      <c r="M544" s="15"/>
      <c r="N544" s="6" t="s">
        <v>647</v>
      </c>
    </row>
    <row r="545" ht="25.5" spans="1:14">
      <c r="A545" s="14">
        <f t="shared" ref="A545:A554" si="54">ROW()-3</f>
        <v>542</v>
      </c>
      <c r="B545" s="331" t="s">
        <v>164</v>
      </c>
      <c r="C545" s="19" t="s">
        <v>165</v>
      </c>
      <c r="D545" s="15" t="s">
        <v>32</v>
      </c>
      <c r="E545" s="15">
        <v>14</v>
      </c>
      <c r="F545" s="15" t="s">
        <v>55</v>
      </c>
      <c r="G545" s="15" t="s">
        <v>56</v>
      </c>
      <c r="H545" s="15"/>
      <c r="I545" s="15" t="s">
        <v>45</v>
      </c>
      <c r="J545" s="15">
        <v>2</v>
      </c>
      <c r="K545" s="15" t="s">
        <v>36</v>
      </c>
      <c r="L545" s="24" t="s">
        <v>46</v>
      </c>
      <c r="M545" s="15"/>
      <c r="N545" s="6" t="s">
        <v>647</v>
      </c>
    </row>
    <row r="546" ht="25.5" spans="1:14">
      <c r="A546" s="14">
        <f t="shared" si="54"/>
        <v>543</v>
      </c>
      <c r="B546" s="331" t="s">
        <v>164</v>
      </c>
      <c r="C546" s="19" t="s">
        <v>165</v>
      </c>
      <c r="D546" s="15" t="s">
        <v>32</v>
      </c>
      <c r="E546" s="15">
        <v>15</v>
      </c>
      <c r="F546" s="15" t="s">
        <v>124</v>
      </c>
      <c r="G546" s="15" t="s">
        <v>83</v>
      </c>
      <c r="H546" s="15"/>
      <c r="I546" s="15" t="s">
        <v>45</v>
      </c>
      <c r="J546" s="15">
        <v>2</v>
      </c>
      <c r="K546" s="15" t="s">
        <v>36</v>
      </c>
      <c r="L546" s="24" t="s">
        <v>46</v>
      </c>
      <c r="M546" s="15"/>
      <c r="N546" s="6" t="s">
        <v>647</v>
      </c>
    </row>
    <row r="547" spans="1:14">
      <c r="A547" s="14">
        <f t="shared" si="54"/>
        <v>544</v>
      </c>
      <c r="B547" s="331" t="s">
        <v>164</v>
      </c>
      <c r="C547" s="19" t="s">
        <v>165</v>
      </c>
      <c r="D547" s="15" t="s">
        <v>32</v>
      </c>
      <c r="E547" s="15">
        <v>16</v>
      </c>
      <c r="F547" s="15" t="s">
        <v>176</v>
      </c>
      <c r="G547" s="19" t="s">
        <v>177</v>
      </c>
      <c r="H547" s="15"/>
      <c r="I547" s="15" t="s">
        <v>67</v>
      </c>
      <c r="J547" s="15">
        <v>3</v>
      </c>
      <c r="K547" s="15" t="s">
        <v>36</v>
      </c>
      <c r="L547" s="24" t="s">
        <v>68</v>
      </c>
      <c r="M547" s="15"/>
      <c r="N547" s="6" t="s">
        <v>647</v>
      </c>
    </row>
    <row r="548" spans="1:14">
      <c r="A548" s="14">
        <f t="shared" si="54"/>
        <v>545</v>
      </c>
      <c r="B548" s="331" t="s">
        <v>164</v>
      </c>
      <c r="C548" s="19" t="s">
        <v>165</v>
      </c>
      <c r="D548" s="15" t="s">
        <v>32</v>
      </c>
      <c r="E548" s="15">
        <v>17</v>
      </c>
      <c r="F548" s="15" t="s">
        <v>84</v>
      </c>
      <c r="G548" s="19" t="s">
        <v>85</v>
      </c>
      <c r="H548" s="15"/>
      <c r="I548" s="15" t="s">
        <v>67</v>
      </c>
      <c r="J548" s="15">
        <v>3</v>
      </c>
      <c r="K548" s="15" t="s">
        <v>36</v>
      </c>
      <c r="L548" s="24" t="s">
        <v>68</v>
      </c>
      <c r="M548" s="15"/>
      <c r="N548" s="6" t="s">
        <v>647</v>
      </c>
    </row>
    <row r="549" spans="1:14">
      <c r="A549" s="14">
        <f t="shared" si="54"/>
        <v>546</v>
      </c>
      <c r="B549" s="331" t="s">
        <v>164</v>
      </c>
      <c r="C549" s="19" t="s">
        <v>165</v>
      </c>
      <c r="D549" s="15" t="s">
        <v>32</v>
      </c>
      <c r="E549" s="15">
        <v>18</v>
      </c>
      <c r="F549" s="15" t="s">
        <v>178</v>
      </c>
      <c r="G549" s="19" t="s">
        <v>179</v>
      </c>
      <c r="H549" s="15"/>
      <c r="I549" s="15" t="s">
        <v>67</v>
      </c>
      <c r="J549" s="15">
        <v>3</v>
      </c>
      <c r="K549" s="15" t="s">
        <v>36</v>
      </c>
      <c r="L549" s="24" t="s">
        <v>68</v>
      </c>
      <c r="M549" s="15"/>
      <c r="N549" s="6" t="s">
        <v>647</v>
      </c>
    </row>
    <row r="550" spans="1:14">
      <c r="A550" s="14">
        <f t="shared" si="54"/>
        <v>547</v>
      </c>
      <c r="B550" s="331" t="s">
        <v>164</v>
      </c>
      <c r="C550" s="19" t="s">
        <v>165</v>
      </c>
      <c r="D550" s="15" t="s">
        <v>32</v>
      </c>
      <c r="E550" s="15">
        <v>19</v>
      </c>
      <c r="F550" s="15" t="s">
        <v>180</v>
      </c>
      <c r="G550" s="19" t="s">
        <v>181</v>
      </c>
      <c r="H550" s="15"/>
      <c r="I550" s="15" t="s">
        <v>67</v>
      </c>
      <c r="J550" s="15">
        <v>3</v>
      </c>
      <c r="K550" s="15" t="s">
        <v>36</v>
      </c>
      <c r="L550" s="24" t="s">
        <v>68</v>
      </c>
      <c r="M550" s="15"/>
      <c r="N550" s="6" t="s">
        <v>647</v>
      </c>
    </row>
    <row r="551" spans="1:14">
      <c r="A551" s="14">
        <f t="shared" si="54"/>
        <v>548</v>
      </c>
      <c r="B551" s="331" t="s">
        <v>164</v>
      </c>
      <c r="C551" s="19" t="s">
        <v>165</v>
      </c>
      <c r="D551" s="15" t="s">
        <v>32</v>
      </c>
      <c r="E551" s="15">
        <v>20</v>
      </c>
      <c r="F551" s="15" t="s">
        <v>182</v>
      </c>
      <c r="G551" s="15" t="s">
        <v>183</v>
      </c>
      <c r="H551" s="15"/>
      <c r="I551" s="15" t="s">
        <v>67</v>
      </c>
      <c r="J551" s="15">
        <v>3</v>
      </c>
      <c r="K551" s="15" t="s">
        <v>36</v>
      </c>
      <c r="L551" s="24" t="s">
        <v>68</v>
      </c>
      <c r="M551" s="15"/>
      <c r="N551" s="6" t="s">
        <v>647</v>
      </c>
    </row>
    <row r="552" spans="1:14">
      <c r="A552" s="14">
        <f t="shared" si="54"/>
        <v>549</v>
      </c>
      <c r="B552" s="331" t="s">
        <v>164</v>
      </c>
      <c r="C552" s="19" t="s">
        <v>165</v>
      </c>
      <c r="D552" s="15" t="s">
        <v>32</v>
      </c>
      <c r="E552" s="15">
        <v>21</v>
      </c>
      <c r="F552" s="15" t="s">
        <v>184</v>
      </c>
      <c r="G552" s="15" t="s">
        <v>185</v>
      </c>
      <c r="H552" s="15"/>
      <c r="I552" s="15" t="s">
        <v>67</v>
      </c>
      <c r="J552" s="15">
        <v>3</v>
      </c>
      <c r="K552" s="15" t="s">
        <v>36</v>
      </c>
      <c r="L552" s="24" t="s">
        <v>68</v>
      </c>
      <c r="M552" s="15"/>
      <c r="N552" s="6" t="s">
        <v>647</v>
      </c>
    </row>
    <row r="553" spans="1:14">
      <c r="A553" s="14">
        <f t="shared" si="54"/>
        <v>550</v>
      </c>
      <c r="B553" s="331" t="s">
        <v>164</v>
      </c>
      <c r="C553" s="19" t="s">
        <v>165</v>
      </c>
      <c r="D553" s="15" t="s">
        <v>32</v>
      </c>
      <c r="E553" s="15">
        <v>22</v>
      </c>
      <c r="F553" s="15" t="s">
        <v>186</v>
      </c>
      <c r="G553" s="15" t="s">
        <v>187</v>
      </c>
      <c r="H553" s="15"/>
      <c r="I553" s="15" t="s">
        <v>67</v>
      </c>
      <c r="J553" s="15">
        <v>3</v>
      </c>
      <c r="K553" s="15" t="s">
        <v>36</v>
      </c>
      <c r="L553" s="24" t="s">
        <v>68</v>
      </c>
      <c r="M553" s="15"/>
      <c r="N553" s="6" t="s">
        <v>647</v>
      </c>
    </row>
    <row r="554" spans="1:14">
      <c r="A554" s="14">
        <f t="shared" si="54"/>
        <v>551</v>
      </c>
      <c r="B554" s="331" t="s">
        <v>164</v>
      </c>
      <c r="C554" s="19" t="s">
        <v>165</v>
      </c>
      <c r="D554" s="15" t="s">
        <v>32</v>
      </c>
      <c r="E554" s="15">
        <v>23</v>
      </c>
      <c r="F554" s="15" t="s">
        <v>127</v>
      </c>
      <c r="G554" s="15" t="s">
        <v>128</v>
      </c>
      <c r="H554" s="15"/>
      <c r="I554" s="15" t="s">
        <v>67</v>
      </c>
      <c r="J554" s="15">
        <v>3</v>
      </c>
      <c r="K554" s="15" t="s">
        <v>36</v>
      </c>
      <c r="L554" s="24" t="s">
        <v>68</v>
      </c>
      <c r="M554" s="15"/>
      <c r="N554" s="6" t="s">
        <v>647</v>
      </c>
    </row>
    <row r="555" spans="1:14">
      <c r="A555" s="14">
        <f t="shared" ref="A555:A564" si="55">ROW()-3</f>
        <v>552</v>
      </c>
      <c r="B555" s="331" t="s">
        <v>164</v>
      </c>
      <c r="C555" s="19" t="s">
        <v>165</v>
      </c>
      <c r="D555" s="15" t="s">
        <v>32</v>
      </c>
      <c r="E555" s="15">
        <v>24</v>
      </c>
      <c r="F555" s="15" t="s">
        <v>188</v>
      </c>
      <c r="G555" s="15" t="s">
        <v>151</v>
      </c>
      <c r="H555" s="15"/>
      <c r="I555" s="15" t="s">
        <v>67</v>
      </c>
      <c r="J555" s="15">
        <v>3</v>
      </c>
      <c r="K555" s="15" t="s">
        <v>36</v>
      </c>
      <c r="L555" s="24" t="s">
        <v>68</v>
      </c>
      <c r="M555" s="15"/>
      <c r="N555" s="6" t="s">
        <v>647</v>
      </c>
    </row>
    <row r="556" spans="1:14">
      <c r="A556" s="14">
        <f t="shared" si="55"/>
        <v>553</v>
      </c>
      <c r="B556" s="331" t="s">
        <v>164</v>
      </c>
      <c r="C556" s="19" t="s">
        <v>165</v>
      </c>
      <c r="D556" s="15" t="s">
        <v>32</v>
      </c>
      <c r="E556" s="15">
        <v>25</v>
      </c>
      <c r="F556" s="15" t="s">
        <v>69</v>
      </c>
      <c r="G556" s="15" t="s">
        <v>70</v>
      </c>
      <c r="H556" s="15"/>
      <c r="I556" s="15" t="s">
        <v>67</v>
      </c>
      <c r="J556" s="15">
        <v>3</v>
      </c>
      <c r="K556" s="15" t="s">
        <v>36</v>
      </c>
      <c r="L556" s="24" t="s">
        <v>68</v>
      </c>
      <c r="M556" s="15"/>
      <c r="N556" s="6" t="s">
        <v>647</v>
      </c>
    </row>
    <row r="557" spans="1:14">
      <c r="A557" s="14">
        <f t="shared" si="55"/>
        <v>554</v>
      </c>
      <c r="B557" s="331" t="s">
        <v>164</v>
      </c>
      <c r="C557" s="19" t="s">
        <v>165</v>
      </c>
      <c r="D557" s="15" t="s">
        <v>32</v>
      </c>
      <c r="E557" s="15">
        <v>26</v>
      </c>
      <c r="F557" s="15" t="s">
        <v>66</v>
      </c>
      <c r="G557" s="15" t="s">
        <v>44</v>
      </c>
      <c r="H557" s="15"/>
      <c r="I557" s="15" t="s">
        <v>67</v>
      </c>
      <c r="J557" s="15">
        <v>3</v>
      </c>
      <c r="K557" s="15" t="s">
        <v>36</v>
      </c>
      <c r="L557" s="24" t="s">
        <v>68</v>
      </c>
      <c r="M557" s="15"/>
      <c r="N557" s="6" t="s">
        <v>647</v>
      </c>
    </row>
    <row r="558" spans="1:14">
      <c r="A558" s="14">
        <f t="shared" si="55"/>
        <v>555</v>
      </c>
      <c r="B558" s="331" t="s">
        <v>164</v>
      </c>
      <c r="C558" s="19" t="s">
        <v>165</v>
      </c>
      <c r="D558" s="15" t="s">
        <v>32</v>
      </c>
      <c r="E558" s="15">
        <v>27</v>
      </c>
      <c r="F558" s="15" t="s">
        <v>71</v>
      </c>
      <c r="G558" s="15" t="s">
        <v>72</v>
      </c>
      <c r="H558" s="15"/>
      <c r="I558" s="15" t="s">
        <v>67</v>
      </c>
      <c r="J558" s="15">
        <v>3</v>
      </c>
      <c r="K558" s="15" t="s">
        <v>36</v>
      </c>
      <c r="L558" s="24" t="s">
        <v>68</v>
      </c>
      <c r="M558" s="15"/>
      <c r="N558" s="6" t="s">
        <v>647</v>
      </c>
    </row>
    <row r="559" spans="1:14">
      <c r="A559" s="14">
        <f t="shared" si="55"/>
        <v>556</v>
      </c>
      <c r="B559" s="331" t="s">
        <v>164</v>
      </c>
      <c r="C559" s="19" t="s">
        <v>165</v>
      </c>
      <c r="D559" s="15" t="s">
        <v>32</v>
      </c>
      <c r="E559" s="15">
        <v>28</v>
      </c>
      <c r="F559" s="15" t="s">
        <v>189</v>
      </c>
      <c r="G559" s="15" t="s">
        <v>173</v>
      </c>
      <c r="H559" s="15"/>
      <c r="I559" s="15" t="s">
        <v>67</v>
      </c>
      <c r="J559" s="15">
        <v>3</v>
      </c>
      <c r="K559" s="15" t="s">
        <v>36</v>
      </c>
      <c r="L559" s="24" t="s">
        <v>68</v>
      </c>
      <c r="M559" s="15"/>
      <c r="N559" s="6" t="s">
        <v>647</v>
      </c>
    </row>
    <row r="560" spans="1:14">
      <c r="A560" s="14">
        <f t="shared" si="55"/>
        <v>557</v>
      </c>
      <c r="B560" s="331" t="s">
        <v>164</v>
      </c>
      <c r="C560" s="19" t="s">
        <v>165</v>
      </c>
      <c r="D560" s="15" t="s">
        <v>32</v>
      </c>
      <c r="E560" s="15">
        <v>29</v>
      </c>
      <c r="F560" s="15" t="s">
        <v>133</v>
      </c>
      <c r="G560" s="15" t="s">
        <v>134</v>
      </c>
      <c r="H560" s="15"/>
      <c r="I560" s="15" t="s">
        <v>67</v>
      </c>
      <c r="J560" s="15">
        <v>3</v>
      </c>
      <c r="K560" s="15" t="s">
        <v>36</v>
      </c>
      <c r="L560" s="24" t="s">
        <v>68</v>
      </c>
      <c r="M560" s="15"/>
      <c r="N560" s="6" t="s">
        <v>647</v>
      </c>
    </row>
    <row r="561" ht="51" spans="1:14">
      <c r="A561" s="14">
        <f t="shared" si="55"/>
        <v>558</v>
      </c>
      <c r="B561" s="331" t="s">
        <v>164</v>
      </c>
      <c r="C561" s="19" t="s">
        <v>165</v>
      </c>
      <c r="D561" s="15" t="s">
        <v>32</v>
      </c>
      <c r="E561" s="15">
        <v>30</v>
      </c>
      <c r="F561" s="15" t="s">
        <v>76</v>
      </c>
      <c r="G561" s="15" t="s">
        <v>77</v>
      </c>
      <c r="H561" s="17" t="s">
        <v>190</v>
      </c>
      <c r="I561" s="15" t="s">
        <v>67</v>
      </c>
      <c r="J561" s="15">
        <v>3</v>
      </c>
      <c r="K561" s="15" t="s">
        <v>36</v>
      </c>
      <c r="L561" s="24" t="s">
        <v>68</v>
      </c>
      <c r="M561" s="15"/>
      <c r="N561" s="6" t="s">
        <v>647</v>
      </c>
    </row>
    <row r="562" spans="1:14">
      <c r="A562" s="14">
        <f t="shared" si="55"/>
        <v>559</v>
      </c>
      <c r="B562" s="331" t="s">
        <v>164</v>
      </c>
      <c r="C562" s="19" t="s">
        <v>165</v>
      </c>
      <c r="D562" s="15" t="s">
        <v>32</v>
      </c>
      <c r="E562" s="15">
        <v>31</v>
      </c>
      <c r="F562" s="15" t="s">
        <v>73</v>
      </c>
      <c r="G562" s="15" t="s">
        <v>34</v>
      </c>
      <c r="H562" s="15"/>
      <c r="I562" s="15" t="s">
        <v>67</v>
      </c>
      <c r="J562" s="15">
        <v>3</v>
      </c>
      <c r="K562" s="15" t="s">
        <v>36</v>
      </c>
      <c r="L562" s="24" t="s">
        <v>68</v>
      </c>
      <c r="M562" s="15"/>
      <c r="N562" s="6" t="s">
        <v>647</v>
      </c>
    </row>
    <row r="563" spans="1:14">
      <c r="A563" s="14">
        <f t="shared" si="55"/>
        <v>560</v>
      </c>
      <c r="B563" s="331" t="s">
        <v>164</v>
      </c>
      <c r="C563" s="19" t="s">
        <v>165</v>
      </c>
      <c r="D563" s="15" t="s">
        <v>32</v>
      </c>
      <c r="E563" s="15">
        <v>32</v>
      </c>
      <c r="F563" s="15" t="s">
        <v>81</v>
      </c>
      <c r="G563" s="15" t="s">
        <v>56</v>
      </c>
      <c r="H563" s="15"/>
      <c r="I563" s="15" t="s">
        <v>67</v>
      </c>
      <c r="J563" s="15">
        <v>3</v>
      </c>
      <c r="K563" s="15" t="s">
        <v>36</v>
      </c>
      <c r="L563" s="24" t="s">
        <v>68</v>
      </c>
      <c r="M563" s="15"/>
      <c r="N563" s="6" t="s">
        <v>647</v>
      </c>
    </row>
    <row r="564" spans="1:14">
      <c r="A564" s="14">
        <f t="shared" si="55"/>
        <v>561</v>
      </c>
      <c r="B564" s="331" t="s">
        <v>164</v>
      </c>
      <c r="C564" s="19" t="s">
        <v>165</v>
      </c>
      <c r="D564" s="15" t="s">
        <v>32</v>
      </c>
      <c r="E564" s="15">
        <v>33</v>
      </c>
      <c r="F564" s="15" t="s">
        <v>82</v>
      </c>
      <c r="G564" s="15" t="s">
        <v>83</v>
      </c>
      <c r="H564" s="15"/>
      <c r="I564" s="15" t="s">
        <v>67</v>
      </c>
      <c r="J564" s="15">
        <v>3</v>
      </c>
      <c r="K564" s="15" t="s">
        <v>36</v>
      </c>
      <c r="L564" s="24" t="s">
        <v>68</v>
      </c>
      <c r="M564" s="15"/>
      <c r="N564" s="6" t="s">
        <v>647</v>
      </c>
    </row>
    <row r="565" spans="1:14">
      <c r="A565" s="14">
        <f t="shared" ref="A565:A574" si="56">ROW()-3</f>
        <v>562</v>
      </c>
      <c r="B565" s="331" t="s">
        <v>164</v>
      </c>
      <c r="C565" s="19" t="s">
        <v>165</v>
      </c>
      <c r="D565" s="15" t="s">
        <v>32</v>
      </c>
      <c r="E565" s="15">
        <v>34</v>
      </c>
      <c r="F565" s="15" t="s">
        <v>86</v>
      </c>
      <c r="G565" s="15" t="s">
        <v>87</v>
      </c>
      <c r="H565" s="15"/>
      <c r="I565" s="15" t="s">
        <v>67</v>
      </c>
      <c r="J565" s="15">
        <v>3</v>
      </c>
      <c r="K565" s="15" t="s">
        <v>36</v>
      </c>
      <c r="L565" s="24" t="s">
        <v>68</v>
      </c>
      <c r="M565" s="15"/>
      <c r="N565" s="6" t="s">
        <v>647</v>
      </c>
    </row>
    <row r="566" spans="1:14">
      <c r="A566" s="14">
        <f t="shared" si="56"/>
        <v>563</v>
      </c>
      <c r="B566" s="331" t="s">
        <v>164</v>
      </c>
      <c r="C566" s="19" t="s">
        <v>165</v>
      </c>
      <c r="D566" s="15" t="s">
        <v>32</v>
      </c>
      <c r="E566" s="15">
        <v>35</v>
      </c>
      <c r="F566" s="15" t="s">
        <v>88</v>
      </c>
      <c r="G566" s="15" t="s">
        <v>89</v>
      </c>
      <c r="H566" s="15"/>
      <c r="I566" s="15" t="s">
        <v>67</v>
      </c>
      <c r="J566" s="15">
        <v>3</v>
      </c>
      <c r="K566" s="15" t="s">
        <v>36</v>
      </c>
      <c r="L566" s="24" t="s">
        <v>68</v>
      </c>
      <c r="M566" s="15"/>
      <c r="N566" s="6" t="s">
        <v>647</v>
      </c>
    </row>
    <row r="567" spans="1:14">
      <c r="A567" s="14">
        <f t="shared" si="56"/>
        <v>564</v>
      </c>
      <c r="B567" s="331" t="s">
        <v>164</v>
      </c>
      <c r="C567" s="19" t="s">
        <v>165</v>
      </c>
      <c r="D567" s="15" t="s">
        <v>191</v>
      </c>
      <c r="E567" s="15">
        <v>36</v>
      </c>
      <c r="F567" s="15" t="s">
        <v>71</v>
      </c>
      <c r="G567" s="15" t="s">
        <v>72</v>
      </c>
      <c r="H567" s="15"/>
      <c r="I567" s="15" t="s">
        <v>67</v>
      </c>
      <c r="J567" s="15">
        <v>1</v>
      </c>
      <c r="K567" s="15" t="s">
        <v>36</v>
      </c>
      <c r="L567" s="19" t="s">
        <v>192</v>
      </c>
      <c r="M567" s="41" t="s">
        <v>193</v>
      </c>
      <c r="N567" s="6" t="s">
        <v>647</v>
      </c>
    </row>
    <row r="568" ht="25.5" spans="1:14">
      <c r="A568" s="14">
        <f t="shared" si="56"/>
        <v>565</v>
      </c>
      <c r="B568" s="331" t="s">
        <v>194</v>
      </c>
      <c r="C568" s="19" t="s">
        <v>195</v>
      </c>
      <c r="D568" s="15" t="s">
        <v>32</v>
      </c>
      <c r="E568" s="15">
        <v>37</v>
      </c>
      <c r="F568" s="15" t="s">
        <v>81</v>
      </c>
      <c r="G568" s="15" t="s">
        <v>56</v>
      </c>
      <c r="H568" s="17" t="s">
        <v>196</v>
      </c>
      <c r="I568" s="15" t="s">
        <v>67</v>
      </c>
      <c r="J568" s="15">
        <v>3</v>
      </c>
      <c r="K568" s="15" t="s">
        <v>36</v>
      </c>
      <c r="L568" s="24" t="s">
        <v>68</v>
      </c>
      <c r="M568" s="15"/>
      <c r="N568" s="6" t="s">
        <v>647</v>
      </c>
    </row>
    <row r="569" ht="51" spans="1:14">
      <c r="A569" s="14">
        <f t="shared" si="56"/>
        <v>566</v>
      </c>
      <c r="B569" s="331" t="s">
        <v>197</v>
      </c>
      <c r="C569" s="19" t="s">
        <v>198</v>
      </c>
      <c r="D569" s="15" t="s">
        <v>32</v>
      </c>
      <c r="E569" s="15">
        <v>38</v>
      </c>
      <c r="F569" s="15" t="s">
        <v>199</v>
      </c>
      <c r="G569" s="15" t="s">
        <v>200</v>
      </c>
      <c r="H569" s="17" t="s">
        <v>201</v>
      </c>
      <c r="I569" s="15" t="s">
        <v>67</v>
      </c>
      <c r="J569" s="15">
        <v>3</v>
      </c>
      <c r="K569" s="15" t="s">
        <v>36</v>
      </c>
      <c r="L569" s="24" t="s">
        <v>68</v>
      </c>
      <c r="M569" s="15"/>
      <c r="N569" s="6" t="s">
        <v>647</v>
      </c>
    </row>
    <row r="570" spans="1:14">
      <c r="A570" s="14">
        <f t="shared" si="56"/>
        <v>567</v>
      </c>
      <c r="B570" s="331" t="s">
        <v>197</v>
      </c>
      <c r="C570" s="19" t="s">
        <v>198</v>
      </c>
      <c r="D570" s="15" t="s">
        <v>32</v>
      </c>
      <c r="E570" s="15">
        <v>39</v>
      </c>
      <c r="F570" s="15" t="s">
        <v>82</v>
      </c>
      <c r="G570" s="15" t="s">
        <v>83</v>
      </c>
      <c r="H570" s="15"/>
      <c r="I570" s="15" t="s">
        <v>67</v>
      </c>
      <c r="J570" s="15">
        <v>3</v>
      </c>
      <c r="K570" s="15" t="s">
        <v>36</v>
      </c>
      <c r="L570" s="24" t="s">
        <v>68</v>
      </c>
      <c r="M570" s="15"/>
      <c r="N570" s="6" t="s">
        <v>647</v>
      </c>
    </row>
    <row r="571" spans="1:14">
      <c r="A571" s="14">
        <f t="shared" si="56"/>
        <v>568</v>
      </c>
      <c r="B571" s="331" t="s">
        <v>197</v>
      </c>
      <c r="C571" s="19" t="s">
        <v>198</v>
      </c>
      <c r="D571" s="15" t="s">
        <v>32</v>
      </c>
      <c r="E571" s="15">
        <v>40</v>
      </c>
      <c r="F571" s="15" t="s">
        <v>176</v>
      </c>
      <c r="G571" s="15" t="s">
        <v>177</v>
      </c>
      <c r="H571" s="15"/>
      <c r="I571" s="15" t="s">
        <v>67</v>
      </c>
      <c r="J571" s="15">
        <v>3</v>
      </c>
      <c r="K571" s="15" t="s">
        <v>36</v>
      </c>
      <c r="L571" s="24" t="s">
        <v>68</v>
      </c>
      <c r="M571" s="15"/>
      <c r="N571" s="6" t="s">
        <v>647</v>
      </c>
    </row>
    <row r="572" spans="1:14">
      <c r="A572" s="14">
        <f t="shared" si="56"/>
        <v>569</v>
      </c>
      <c r="B572" s="331" t="s">
        <v>197</v>
      </c>
      <c r="C572" s="19" t="s">
        <v>198</v>
      </c>
      <c r="D572" s="15" t="s">
        <v>32</v>
      </c>
      <c r="E572" s="15">
        <v>41</v>
      </c>
      <c r="F572" s="15" t="s">
        <v>86</v>
      </c>
      <c r="G572" s="15" t="s">
        <v>87</v>
      </c>
      <c r="H572" s="15"/>
      <c r="I572" s="15" t="s">
        <v>67</v>
      </c>
      <c r="J572" s="15">
        <v>3</v>
      </c>
      <c r="K572" s="15" t="s">
        <v>36</v>
      </c>
      <c r="L572" s="24" t="s">
        <v>68</v>
      </c>
      <c r="M572" s="15"/>
      <c r="N572" s="6" t="s">
        <v>647</v>
      </c>
    </row>
    <row r="573" ht="25.5" spans="1:14">
      <c r="A573" s="14">
        <f t="shared" si="56"/>
        <v>570</v>
      </c>
      <c r="B573" s="331" t="s">
        <v>197</v>
      </c>
      <c r="C573" s="19" t="s">
        <v>198</v>
      </c>
      <c r="D573" s="15" t="s">
        <v>32</v>
      </c>
      <c r="E573" s="15">
        <v>42</v>
      </c>
      <c r="F573" s="15" t="s">
        <v>84</v>
      </c>
      <c r="G573" s="15" t="s">
        <v>85</v>
      </c>
      <c r="H573" s="17" t="s">
        <v>202</v>
      </c>
      <c r="I573" s="15" t="s">
        <v>67</v>
      </c>
      <c r="J573" s="15">
        <v>3</v>
      </c>
      <c r="K573" s="15" t="s">
        <v>36</v>
      </c>
      <c r="L573" s="24" t="s">
        <v>68</v>
      </c>
      <c r="M573" s="15"/>
      <c r="N573" s="6" t="s">
        <v>647</v>
      </c>
    </row>
    <row r="574" spans="1:14">
      <c r="A574" s="14">
        <f t="shared" si="56"/>
        <v>571</v>
      </c>
      <c r="B574" s="331" t="s">
        <v>203</v>
      </c>
      <c r="C574" s="15" t="s">
        <v>204</v>
      </c>
      <c r="D574" s="19" t="s">
        <v>32</v>
      </c>
      <c r="E574" s="19">
        <v>1</v>
      </c>
      <c r="F574" s="30" t="s">
        <v>205</v>
      </c>
      <c r="G574" s="19" t="s">
        <v>206</v>
      </c>
      <c r="H574" s="19"/>
      <c r="I574" s="19" t="s">
        <v>67</v>
      </c>
      <c r="J574" s="19">
        <v>3</v>
      </c>
      <c r="K574" s="19" t="s">
        <v>36</v>
      </c>
      <c r="L574" s="24" t="s">
        <v>68</v>
      </c>
      <c r="M574" s="19" t="s">
        <v>212</v>
      </c>
      <c r="N574" s="6" t="s">
        <v>648</v>
      </c>
    </row>
    <row r="575" ht="25.5" spans="1:14">
      <c r="A575" s="14">
        <f t="shared" ref="A575:A584" si="57">ROW()-3</f>
        <v>572</v>
      </c>
      <c r="B575" s="331" t="s">
        <v>203</v>
      </c>
      <c r="C575" s="15" t="s">
        <v>204</v>
      </c>
      <c r="D575" s="19" t="s">
        <v>32</v>
      </c>
      <c r="E575" s="19">
        <v>2</v>
      </c>
      <c r="F575" s="30" t="s">
        <v>166</v>
      </c>
      <c r="G575" s="19" t="s">
        <v>44</v>
      </c>
      <c r="H575" s="19"/>
      <c r="I575" s="19" t="s">
        <v>35</v>
      </c>
      <c r="J575" s="19">
        <v>2</v>
      </c>
      <c r="K575" s="19" t="s">
        <v>36</v>
      </c>
      <c r="L575" s="24" t="s">
        <v>37</v>
      </c>
      <c r="M575" s="19" t="s">
        <v>208</v>
      </c>
      <c r="N575" s="6" t="s">
        <v>648</v>
      </c>
    </row>
    <row r="576" ht="25.5" spans="1:14">
      <c r="A576" s="14">
        <f t="shared" si="57"/>
        <v>573</v>
      </c>
      <c r="B576" s="331" t="s">
        <v>203</v>
      </c>
      <c r="C576" s="15" t="s">
        <v>204</v>
      </c>
      <c r="D576" s="19" t="s">
        <v>32</v>
      </c>
      <c r="E576" s="19">
        <v>3</v>
      </c>
      <c r="F576" s="30" t="s">
        <v>169</v>
      </c>
      <c r="G576" s="19" t="s">
        <v>72</v>
      </c>
      <c r="H576" s="19"/>
      <c r="I576" s="19" t="s">
        <v>35</v>
      </c>
      <c r="J576" s="19">
        <v>2</v>
      </c>
      <c r="K576" s="19" t="s">
        <v>36</v>
      </c>
      <c r="L576" s="24" t="s">
        <v>37</v>
      </c>
      <c r="M576" s="19" t="s">
        <v>208</v>
      </c>
      <c r="N576" s="6" t="s">
        <v>648</v>
      </c>
    </row>
    <row r="577" ht="25.5" spans="1:14">
      <c r="A577" s="14">
        <f t="shared" si="57"/>
        <v>574</v>
      </c>
      <c r="B577" s="331" t="s">
        <v>203</v>
      </c>
      <c r="C577" s="15" t="s">
        <v>204</v>
      </c>
      <c r="D577" s="37" t="s">
        <v>32</v>
      </c>
      <c r="E577" s="19">
        <v>4</v>
      </c>
      <c r="F577" s="37" t="s">
        <v>43</v>
      </c>
      <c r="G577" s="19" t="s">
        <v>44</v>
      </c>
      <c r="H577" s="19"/>
      <c r="I577" s="37" t="s">
        <v>45</v>
      </c>
      <c r="J577" s="19">
        <v>2</v>
      </c>
      <c r="K577" s="19" t="s">
        <v>36</v>
      </c>
      <c r="L577" s="24" t="s">
        <v>46</v>
      </c>
      <c r="M577" s="19" t="s">
        <v>208</v>
      </c>
      <c r="N577" s="6" t="s">
        <v>648</v>
      </c>
    </row>
    <row r="578" spans="1:14">
      <c r="A578" s="14">
        <f t="shared" si="57"/>
        <v>575</v>
      </c>
      <c r="B578" s="331" t="s">
        <v>203</v>
      </c>
      <c r="C578" s="15" t="s">
        <v>204</v>
      </c>
      <c r="D578" s="37" t="s">
        <v>32</v>
      </c>
      <c r="E578" s="19">
        <v>5</v>
      </c>
      <c r="F578" s="37" t="s">
        <v>43</v>
      </c>
      <c r="G578" s="19" t="s">
        <v>44</v>
      </c>
      <c r="H578" s="19"/>
      <c r="I578" s="37" t="s">
        <v>45</v>
      </c>
      <c r="J578" s="19">
        <v>3</v>
      </c>
      <c r="K578" s="19"/>
      <c r="L578" s="24" t="s">
        <v>110</v>
      </c>
      <c r="M578" s="19" t="s">
        <v>208</v>
      </c>
      <c r="N578" s="6" t="s">
        <v>648</v>
      </c>
    </row>
    <row r="579" ht="25.5" spans="1:14">
      <c r="A579" s="14">
        <f t="shared" si="57"/>
        <v>576</v>
      </c>
      <c r="B579" s="331" t="s">
        <v>203</v>
      </c>
      <c r="C579" s="15" t="s">
        <v>204</v>
      </c>
      <c r="D579" s="37" t="s">
        <v>32</v>
      </c>
      <c r="E579" s="19">
        <v>6</v>
      </c>
      <c r="F579" s="37" t="s">
        <v>170</v>
      </c>
      <c r="G579" s="19" t="s">
        <v>72</v>
      </c>
      <c r="H579" s="19"/>
      <c r="I579" s="37" t="s">
        <v>45</v>
      </c>
      <c r="J579" s="19">
        <v>2</v>
      </c>
      <c r="K579" s="19" t="s">
        <v>36</v>
      </c>
      <c r="L579" s="24" t="s">
        <v>46</v>
      </c>
      <c r="M579" s="19" t="s">
        <v>208</v>
      </c>
      <c r="N579" s="6" t="s">
        <v>648</v>
      </c>
    </row>
    <row r="580" spans="1:14">
      <c r="A580" s="14">
        <f t="shared" si="57"/>
        <v>577</v>
      </c>
      <c r="B580" s="331" t="s">
        <v>203</v>
      </c>
      <c r="C580" s="15" t="s">
        <v>204</v>
      </c>
      <c r="D580" s="37" t="s">
        <v>32</v>
      </c>
      <c r="E580" s="19">
        <v>7</v>
      </c>
      <c r="F580" s="37" t="s">
        <v>170</v>
      </c>
      <c r="G580" s="19" t="s">
        <v>72</v>
      </c>
      <c r="H580" s="19"/>
      <c r="I580" s="37" t="s">
        <v>45</v>
      </c>
      <c r="J580" s="19">
        <v>3</v>
      </c>
      <c r="K580" s="19" t="s">
        <v>36</v>
      </c>
      <c r="L580" s="24" t="s">
        <v>110</v>
      </c>
      <c r="M580" s="19" t="s">
        <v>208</v>
      </c>
      <c r="N580" s="6" t="s">
        <v>648</v>
      </c>
    </row>
    <row r="581" ht="25.5" spans="1:14">
      <c r="A581" s="14">
        <f t="shared" si="57"/>
        <v>578</v>
      </c>
      <c r="B581" s="331" t="s">
        <v>203</v>
      </c>
      <c r="C581" s="15" t="s">
        <v>204</v>
      </c>
      <c r="D581" s="37" t="s">
        <v>32</v>
      </c>
      <c r="E581" s="19">
        <v>8</v>
      </c>
      <c r="F581" s="37" t="s">
        <v>122</v>
      </c>
      <c r="G581" s="19" t="s">
        <v>75</v>
      </c>
      <c r="H581" s="19"/>
      <c r="I581" s="37" t="s">
        <v>45</v>
      </c>
      <c r="J581" s="19">
        <v>2</v>
      </c>
      <c r="K581" s="19" t="s">
        <v>36</v>
      </c>
      <c r="L581" s="24" t="s">
        <v>46</v>
      </c>
      <c r="M581" s="19" t="s">
        <v>208</v>
      </c>
      <c r="N581" s="6" t="s">
        <v>648</v>
      </c>
    </row>
    <row r="582" spans="1:14">
      <c r="A582" s="14">
        <f t="shared" si="57"/>
        <v>579</v>
      </c>
      <c r="B582" s="331" t="s">
        <v>203</v>
      </c>
      <c r="C582" s="15" t="s">
        <v>204</v>
      </c>
      <c r="D582" s="37" t="s">
        <v>32</v>
      </c>
      <c r="E582" s="19">
        <v>9</v>
      </c>
      <c r="F582" s="37" t="s">
        <v>122</v>
      </c>
      <c r="G582" s="19" t="s">
        <v>75</v>
      </c>
      <c r="H582" s="19"/>
      <c r="I582" s="37" t="s">
        <v>45</v>
      </c>
      <c r="J582" s="19">
        <v>3</v>
      </c>
      <c r="K582" s="19" t="s">
        <v>36</v>
      </c>
      <c r="L582" s="24" t="s">
        <v>110</v>
      </c>
      <c r="M582" s="19" t="s">
        <v>208</v>
      </c>
      <c r="N582" s="6" t="s">
        <v>648</v>
      </c>
    </row>
    <row r="583" ht="25.5" spans="1:14">
      <c r="A583" s="14">
        <f t="shared" si="57"/>
        <v>580</v>
      </c>
      <c r="B583" s="331" t="s">
        <v>203</v>
      </c>
      <c r="C583" s="15" t="s">
        <v>204</v>
      </c>
      <c r="D583" s="37" t="s">
        <v>32</v>
      </c>
      <c r="E583" s="19">
        <v>10</v>
      </c>
      <c r="F583" s="37" t="s">
        <v>55</v>
      </c>
      <c r="G583" s="19" t="s">
        <v>56</v>
      </c>
      <c r="H583" s="19"/>
      <c r="I583" s="37" t="s">
        <v>45</v>
      </c>
      <c r="J583" s="19">
        <v>2</v>
      </c>
      <c r="K583" s="19" t="s">
        <v>36</v>
      </c>
      <c r="L583" s="24" t="s">
        <v>46</v>
      </c>
      <c r="M583" s="19" t="s">
        <v>208</v>
      </c>
      <c r="N583" s="6" t="s">
        <v>648</v>
      </c>
    </row>
    <row r="584" spans="1:14">
      <c r="A584" s="14">
        <f t="shared" si="57"/>
        <v>581</v>
      </c>
      <c r="B584" s="331" t="s">
        <v>203</v>
      </c>
      <c r="C584" s="15" t="s">
        <v>204</v>
      </c>
      <c r="D584" s="37" t="s">
        <v>32</v>
      </c>
      <c r="E584" s="19">
        <v>11</v>
      </c>
      <c r="F584" s="37" t="s">
        <v>55</v>
      </c>
      <c r="G584" s="19" t="s">
        <v>56</v>
      </c>
      <c r="H584" s="19"/>
      <c r="I584" s="37" t="s">
        <v>45</v>
      </c>
      <c r="J584" s="19">
        <v>3</v>
      </c>
      <c r="K584" s="19" t="s">
        <v>36</v>
      </c>
      <c r="L584" s="24" t="s">
        <v>110</v>
      </c>
      <c r="M584" s="19" t="s">
        <v>208</v>
      </c>
      <c r="N584" s="6" t="s">
        <v>648</v>
      </c>
    </row>
    <row r="585" ht="25.5" spans="1:14">
      <c r="A585" s="14">
        <f t="shared" ref="A585:A594" si="58">ROW()-3</f>
        <v>582</v>
      </c>
      <c r="B585" s="331" t="s">
        <v>203</v>
      </c>
      <c r="C585" s="15" t="s">
        <v>204</v>
      </c>
      <c r="D585" s="37" t="s">
        <v>32</v>
      </c>
      <c r="E585" s="19">
        <v>12</v>
      </c>
      <c r="F585" s="37" t="s">
        <v>114</v>
      </c>
      <c r="G585" s="19" t="s">
        <v>87</v>
      </c>
      <c r="H585" s="19"/>
      <c r="I585" s="37" t="s">
        <v>45</v>
      </c>
      <c r="J585" s="19">
        <v>2</v>
      </c>
      <c r="K585" s="19" t="s">
        <v>36</v>
      </c>
      <c r="L585" s="24" t="s">
        <v>46</v>
      </c>
      <c r="M585" s="19" t="s">
        <v>208</v>
      </c>
      <c r="N585" s="6" t="s">
        <v>648</v>
      </c>
    </row>
    <row r="586" spans="1:14">
      <c r="A586" s="14">
        <f t="shared" si="58"/>
        <v>583</v>
      </c>
      <c r="B586" s="331" t="s">
        <v>203</v>
      </c>
      <c r="C586" s="15" t="s">
        <v>204</v>
      </c>
      <c r="D586" s="37" t="s">
        <v>32</v>
      </c>
      <c r="E586" s="19">
        <v>13</v>
      </c>
      <c r="F586" s="37" t="s">
        <v>114</v>
      </c>
      <c r="G586" s="19" t="s">
        <v>87</v>
      </c>
      <c r="H586" s="19"/>
      <c r="I586" s="37" t="s">
        <v>45</v>
      </c>
      <c r="J586" s="19">
        <v>3</v>
      </c>
      <c r="K586" s="19" t="s">
        <v>36</v>
      </c>
      <c r="L586" s="24" t="s">
        <v>110</v>
      </c>
      <c r="M586" s="19" t="s">
        <v>208</v>
      </c>
      <c r="N586" s="6" t="s">
        <v>648</v>
      </c>
    </row>
    <row r="587" ht="25.5" spans="1:14">
      <c r="A587" s="14">
        <f t="shared" si="58"/>
        <v>584</v>
      </c>
      <c r="B587" s="331" t="s">
        <v>203</v>
      </c>
      <c r="C587" s="15" t="s">
        <v>204</v>
      </c>
      <c r="D587" s="37" t="s">
        <v>32</v>
      </c>
      <c r="E587" s="19">
        <v>14</v>
      </c>
      <c r="F587" s="37" t="s">
        <v>209</v>
      </c>
      <c r="G587" s="19" t="s">
        <v>89</v>
      </c>
      <c r="H587" s="19"/>
      <c r="I587" s="37" t="s">
        <v>45</v>
      </c>
      <c r="J587" s="19">
        <v>2</v>
      </c>
      <c r="K587" s="19" t="s">
        <v>36</v>
      </c>
      <c r="L587" s="24" t="s">
        <v>46</v>
      </c>
      <c r="M587" s="19" t="s">
        <v>208</v>
      </c>
      <c r="N587" s="6" t="s">
        <v>648</v>
      </c>
    </row>
    <row r="588" spans="1:14">
      <c r="A588" s="14">
        <f t="shared" si="58"/>
        <v>585</v>
      </c>
      <c r="B588" s="331" t="s">
        <v>203</v>
      </c>
      <c r="C588" s="15" t="s">
        <v>204</v>
      </c>
      <c r="D588" s="37" t="s">
        <v>32</v>
      </c>
      <c r="E588" s="19">
        <v>15</v>
      </c>
      <c r="F588" s="37" t="s">
        <v>209</v>
      </c>
      <c r="G588" s="19" t="s">
        <v>89</v>
      </c>
      <c r="H588" s="19"/>
      <c r="I588" s="37" t="s">
        <v>45</v>
      </c>
      <c r="J588" s="19">
        <v>3</v>
      </c>
      <c r="K588" s="19" t="s">
        <v>36</v>
      </c>
      <c r="L588" s="24" t="s">
        <v>110</v>
      </c>
      <c r="M588" s="19" t="s">
        <v>208</v>
      </c>
      <c r="N588" s="6" t="s">
        <v>648</v>
      </c>
    </row>
    <row r="589" ht="25.5" spans="1:14">
      <c r="A589" s="14">
        <f t="shared" si="58"/>
        <v>586</v>
      </c>
      <c r="B589" s="331" t="s">
        <v>203</v>
      </c>
      <c r="C589" s="15" t="s">
        <v>204</v>
      </c>
      <c r="D589" s="37" t="s">
        <v>32</v>
      </c>
      <c r="E589" s="19">
        <v>16</v>
      </c>
      <c r="F589" s="37" t="s">
        <v>59</v>
      </c>
      <c r="G589" s="19" t="s">
        <v>60</v>
      </c>
      <c r="H589" s="19"/>
      <c r="I589" s="37" t="s">
        <v>45</v>
      </c>
      <c r="J589" s="19">
        <v>2</v>
      </c>
      <c r="K589" s="19" t="s">
        <v>36</v>
      </c>
      <c r="L589" s="24" t="s">
        <v>46</v>
      </c>
      <c r="M589" s="19" t="s">
        <v>208</v>
      </c>
      <c r="N589" s="6" t="s">
        <v>648</v>
      </c>
    </row>
    <row r="590" spans="1:14">
      <c r="A590" s="14">
        <f t="shared" si="58"/>
        <v>587</v>
      </c>
      <c r="B590" s="331" t="s">
        <v>203</v>
      </c>
      <c r="C590" s="15" t="s">
        <v>204</v>
      </c>
      <c r="D590" s="37" t="s">
        <v>32</v>
      </c>
      <c r="E590" s="19">
        <v>17</v>
      </c>
      <c r="F590" s="37" t="s">
        <v>59</v>
      </c>
      <c r="G590" s="19" t="s">
        <v>60</v>
      </c>
      <c r="H590" s="19"/>
      <c r="I590" s="37" t="s">
        <v>45</v>
      </c>
      <c r="J590" s="19">
        <v>3</v>
      </c>
      <c r="K590" s="19" t="s">
        <v>36</v>
      </c>
      <c r="L590" s="24" t="s">
        <v>110</v>
      </c>
      <c r="M590" s="19" t="s">
        <v>208</v>
      </c>
      <c r="N590" s="6" t="s">
        <v>648</v>
      </c>
    </row>
    <row r="591" ht="25.5" spans="1:14">
      <c r="A591" s="14">
        <f t="shared" si="58"/>
        <v>588</v>
      </c>
      <c r="B591" s="331" t="s">
        <v>203</v>
      </c>
      <c r="C591" s="15" t="s">
        <v>204</v>
      </c>
      <c r="D591" s="37" t="s">
        <v>32</v>
      </c>
      <c r="E591" s="19">
        <v>18</v>
      </c>
      <c r="F591" s="37" t="s">
        <v>210</v>
      </c>
      <c r="G591" s="19" t="s">
        <v>211</v>
      </c>
      <c r="H591" s="19"/>
      <c r="I591" s="37" t="s">
        <v>45</v>
      </c>
      <c r="J591" s="19">
        <v>2</v>
      </c>
      <c r="K591" s="19" t="s">
        <v>36</v>
      </c>
      <c r="L591" s="24" t="s">
        <v>46</v>
      </c>
      <c r="M591" s="19" t="s">
        <v>208</v>
      </c>
      <c r="N591" s="6" t="s">
        <v>648</v>
      </c>
    </row>
    <row r="592" spans="1:14">
      <c r="A592" s="14">
        <f t="shared" si="58"/>
        <v>589</v>
      </c>
      <c r="B592" s="331" t="s">
        <v>203</v>
      </c>
      <c r="C592" s="15" t="s">
        <v>204</v>
      </c>
      <c r="D592" s="37" t="s">
        <v>32</v>
      </c>
      <c r="E592" s="19">
        <v>19</v>
      </c>
      <c r="F592" s="37" t="s">
        <v>210</v>
      </c>
      <c r="G592" s="19" t="s">
        <v>211</v>
      </c>
      <c r="H592" s="19"/>
      <c r="I592" s="37" t="s">
        <v>45</v>
      </c>
      <c r="J592" s="19">
        <v>3</v>
      </c>
      <c r="K592" s="19" t="s">
        <v>36</v>
      </c>
      <c r="L592" s="24" t="s">
        <v>110</v>
      </c>
      <c r="M592" s="19" t="s">
        <v>208</v>
      </c>
      <c r="N592" s="6" t="s">
        <v>648</v>
      </c>
    </row>
    <row r="593" spans="1:14">
      <c r="A593" s="14">
        <f t="shared" si="58"/>
        <v>590</v>
      </c>
      <c r="B593" s="331" t="s">
        <v>203</v>
      </c>
      <c r="C593" s="15" t="s">
        <v>204</v>
      </c>
      <c r="D593" s="19" t="s">
        <v>32</v>
      </c>
      <c r="E593" s="19">
        <v>20</v>
      </c>
      <c r="F593" s="30" t="s">
        <v>66</v>
      </c>
      <c r="G593" s="19" t="s">
        <v>44</v>
      </c>
      <c r="H593" s="19"/>
      <c r="I593" s="19" t="s">
        <v>67</v>
      </c>
      <c r="J593" s="19">
        <v>3</v>
      </c>
      <c r="K593" s="19" t="s">
        <v>36</v>
      </c>
      <c r="L593" s="24" t="s">
        <v>68</v>
      </c>
      <c r="M593" s="19" t="s">
        <v>212</v>
      </c>
      <c r="N593" s="6" t="s">
        <v>648</v>
      </c>
    </row>
    <row r="594" spans="1:14">
      <c r="A594" s="14">
        <f t="shared" si="58"/>
        <v>591</v>
      </c>
      <c r="B594" s="331" t="s">
        <v>203</v>
      </c>
      <c r="C594" s="15" t="s">
        <v>204</v>
      </c>
      <c r="D594" s="19" t="s">
        <v>32</v>
      </c>
      <c r="E594" s="19">
        <v>21</v>
      </c>
      <c r="F594" s="30" t="s">
        <v>71</v>
      </c>
      <c r="G594" s="19" t="s">
        <v>72</v>
      </c>
      <c r="H594" s="19"/>
      <c r="I594" s="19" t="s">
        <v>67</v>
      </c>
      <c r="J594" s="19">
        <v>3</v>
      </c>
      <c r="K594" s="19" t="s">
        <v>36</v>
      </c>
      <c r="L594" s="24" t="s">
        <v>68</v>
      </c>
      <c r="M594" s="19" t="s">
        <v>212</v>
      </c>
      <c r="N594" s="6" t="s">
        <v>648</v>
      </c>
    </row>
    <row r="595" spans="1:14">
      <c r="A595" s="14">
        <f t="shared" ref="A595:A604" si="59">ROW()-3</f>
        <v>592</v>
      </c>
      <c r="B595" s="331" t="s">
        <v>203</v>
      </c>
      <c r="C595" s="15" t="s">
        <v>204</v>
      </c>
      <c r="D595" s="19" t="s">
        <v>32</v>
      </c>
      <c r="E595" s="19">
        <v>22</v>
      </c>
      <c r="F595" s="30" t="s">
        <v>74</v>
      </c>
      <c r="G595" s="19" t="s">
        <v>75</v>
      </c>
      <c r="H595" s="19"/>
      <c r="I595" s="19" t="s">
        <v>67</v>
      </c>
      <c r="J595" s="19">
        <v>3</v>
      </c>
      <c r="K595" s="19" t="s">
        <v>36</v>
      </c>
      <c r="L595" s="24" t="s">
        <v>68</v>
      </c>
      <c r="M595" s="19" t="s">
        <v>212</v>
      </c>
      <c r="N595" s="6" t="s">
        <v>648</v>
      </c>
    </row>
    <row r="596" spans="1:14">
      <c r="A596" s="14">
        <f t="shared" si="59"/>
        <v>593</v>
      </c>
      <c r="B596" s="331" t="s">
        <v>203</v>
      </c>
      <c r="C596" s="15" t="s">
        <v>204</v>
      </c>
      <c r="D596" s="19" t="s">
        <v>32</v>
      </c>
      <c r="E596" s="19">
        <v>23</v>
      </c>
      <c r="F596" s="30" t="s">
        <v>81</v>
      </c>
      <c r="G596" s="19" t="s">
        <v>56</v>
      </c>
      <c r="H596" s="19"/>
      <c r="I596" s="19" t="s">
        <v>67</v>
      </c>
      <c r="J596" s="19">
        <v>3</v>
      </c>
      <c r="K596" s="19" t="s">
        <v>36</v>
      </c>
      <c r="L596" s="24" t="s">
        <v>68</v>
      </c>
      <c r="M596" s="19" t="s">
        <v>212</v>
      </c>
      <c r="N596" s="6" t="s">
        <v>648</v>
      </c>
    </row>
    <row r="597" spans="1:14">
      <c r="A597" s="14">
        <f t="shared" si="59"/>
        <v>594</v>
      </c>
      <c r="B597" s="331" t="s">
        <v>203</v>
      </c>
      <c r="C597" s="15" t="s">
        <v>204</v>
      </c>
      <c r="D597" s="19" t="s">
        <v>32</v>
      </c>
      <c r="E597" s="19">
        <v>24</v>
      </c>
      <c r="F597" s="30" t="s">
        <v>84</v>
      </c>
      <c r="G597" s="19" t="s">
        <v>85</v>
      </c>
      <c r="H597" s="19"/>
      <c r="I597" s="19" t="s">
        <v>67</v>
      </c>
      <c r="J597" s="19">
        <v>3</v>
      </c>
      <c r="K597" s="19" t="s">
        <v>36</v>
      </c>
      <c r="L597" s="24" t="s">
        <v>68</v>
      </c>
      <c r="M597" s="19" t="s">
        <v>212</v>
      </c>
      <c r="N597" s="6" t="s">
        <v>648</v>
      </c>
    </row>
    <row r="598" spans="1:14">
      <c r="A598" s="14">
        <f t="shared" si="59"/>
        <v>595</v>
      </c>
      <c r="B598" s="331" t="s">
        <v>203</v>
      </c>
      <c r="C598" s="15" t="s">
        <v>204</v>
      </c>
      <c r="D598" s="19" t="s">
        <v>32</v>
      </c>
      <c r="E598" s="19">
        <v>25</v>
      </c>
      <c r="F598" s="30" t="s">
        <v>86</v>
      </c>
      <c r="G598" s="19" t="s">
        <v>87</v>
      </c>
      <c r="H598" s="19"/>
      <c r="I598" s="19" t="s">
        <v>67</v>
      </c>
      <c r="J598" s="19">
        <v>3</v>
      </c>
      <c r="K598" s="19" t="s">
        <v>36</v>
      </c>
      <c r="L598" s="24" t="s">
        <v>68</v>
      </c>
      <c r="M598" s="19" t="s">
        <v>212</v>
      </c>
      <c r="N598" s="6" t="s">
        <v>648</v>
      </c>
    </row>
    <row r="599" spans="1:14">
      <c r="A599" s="14">
        <f t="shared" si="59"/>
        <v>596</v>
      </c>
      <c r="B599" s="331" t="s">
        <v>203</v>
      </c>
      <c r="C599" s="15" t="s">
        <v>204</v>
      </c>
      <c r="D599" s="19" t="s">
        <v>32</v>
      </c>
      <c r="E599" s="19">
        <v>26</v>
      </c>
      <c r="F599" s="30" t="s">
        <v>88</v>
      </c>
      <c r="G599" s="19" t="s">
        <v>89</v>
      </c>
      <c r="H599" s="19"/>
      <c r="I599" s="19" t="s">
        <v>67</v>
      </c>
      <c r="J599" s="19">
        <v>3</v>
      </c>
      <c r="K599" s="19" t="s">
        <v>36</v>
      </c>
      <c r="L599" s="24" t="s">
        <v>68</v>
      </c>
      <c r="M599" s="19" t="s">
        <v>212</v>
      </c>
      <c r="N599" s="6" t="s">
        <v>648</v>
      </c>
    </row>
    <row r="600" spans="1:14">
      <c r="A600" s="14">
        <f t="shared" si="59"/>
        <v>597</v>
      </c>
      <c r="B600" s="331" t="s">
        <v>203</v>
      </c>
      <c r="C600" s="15" t="s">
        <v>204</v>
      </c>
      <c r="D600" s="19" t="s">
        <v>32</v>
      </c>
      <c r="E600" s="19">
        <v>27</v>
      </c>
      <c r="F600" s="30" t="s">
        <v>213</v>
      </c>
      <c r="G600" s="19" t="s">
        <v>214</v>
      </c>
      <c r="H600" s="19"/>
      <c r="I600" s="19" t="s">
        <v>67</v>
      </c>
      <c r="J600" s="19">
        <v>3</v>
      </c>
      <c r="K600" s="19" t="s">
        <v>36</v>
      </c>
      <c r="L600" s="24" t="s">
        <v>68</v>
      </c>
      <c r="M600" s="19" t="s">
        <v>212</v>
      </c>
      <c r="N600" s="6" t="s">
        <v>648</v>
      </c>
    </row>
    <row r="601" spans="1:14">
      <c r="A601" s="14">
        <f t="shared" si="59"/>
        <v>598</v>
      </c>
      <c r="B601" s="331" t="s">
        <v>203</v>
      </c>
      <c r="C601" s="15" t="s">
        <v>204</v>
      </c>
      <c r="D601" s="19" t="s">
        <v>32</v>
      </c>
      <c r="E601" s="19">
        <v>28</v>
      </c>
      <c r="F601" s="30" t="s">
        <v>96</v>
      </c>
      <c r="G601" s="19" t="s">
        <v>60</v>
      </c>
      <c r="H601" s="19"/>
      <c r="I601" s="19" t="s">
        <v>67</v>
      </c>
      <c r="J601" s="19">
        <v>3</v>
      </c>
      <c r="K601" s="19" t="s">
        <v>36</v>
      </c>
      <c r="L601" s="24" t="s">
        <v>68</v>
      </c>
      <c r="M601" s="19" t="s">
        <v>212</v>
      </c>
      <c r="N601" s="6" t="s">
        <v>648</v>
      </c>
    </row>
    <row r="602" spans="1:14">
      <c r="A602" s="14">
        <f t="shared" si="59"/>
        <v>599</v>
      </c>
      <c r="B602" s="331" t="s">
        <v>203</v>
      </c>
      <c r="C602" s="15" t="s">
        <v>204</v>
      </c>
      <c r="D602" s="19" t="s">
        <v>32</v>
      </c>
      <c r="E602" s="19">
        <v>29</v>
      </c>
      <c r="F602" s="30" t="s">
        <v>215</v>
      </c>
      <c r="G602" s="19" t="s">
        <v>211</v>
      </c>
      <c r="H602" s="19"/>
      <c r="I602" s="19" t="s">
        <v>67</v>
      </c>
      <c r="J602" s="19">
        <v>3</v>
      </c>
      <c r="K602" s="19" t="s">
        <v>36</v>
      </c>
      <c r="L602" s="24" t="s">
        <v>68</v>
      </c>
      <c r="M602" s="19" t="s">
        <v>212</v>
      </c>
      <c r="N602" s="6" t="s">
        <v>648</v>
      </c>
    </row>
    <row r="603" spans="1:14">
      <c r="A603" s="14">
        <f t="shared" si="59"/>
        <v>600</v>
      </c>
      <c r="B603" s="331" t="s">
        <v>216</v>
      </c>
      <c r="C603" s="15" t="s">
        <v>217</v>
      </c>
      <c r="D603" s="19" t="s">
        <v>32</v>
      </c>
      <c r="E603" s="19">
        <v>1</v>
      </c>
      <c r="F603" s="333" t="s">
        <v>88</v>
      </c>
      <c r="G603" s="19" t="s">
        <v>89</v>
      </c>
      <c r="H603" s="19"/>
      <c r="I603" s="19" t="s">
        <v>67</v>
      </c>
      <c r="J603" s="19">
        <v>3</v>
      </c>
      <c r="K603" s="19">
        <v>10100</v>
      </c>
      <c r="L603" s="24" t="s">
        <v>68</v>
      </c>
      <c r="M603" s="19"/>
      <c r="N603" s="6" t="s">
        <v>648</v>
      </c>
    </row>
    <row r="604" spans="1:14">
      <c r="A604" s="14">
        <f t="shared" si="59"/>
        <v>601</v>
      </c>
      <c r="B604" s="331" t="s">
        <v>216</v>
      </c>
      <c r="C604" s="15" t="s">
        <v>217</v>
      </c>
      <c r="D604" s="19" t="s">
        <v>32</v>
      </c>
      <c r="E604" s="19">
        <v>2</v>
      </c>
      <c r="F604" s="333" t="s">
        <v>218</v>
      </c>
      <c r="G604" s="19" t="s">
        <v>219</v>
      </c>
      <c r="H604" s="19"/>
      <c r="I604" s="19" t="s">
        <v>67</v>
      </c>
      <c r="J604" s="19">
        <v>3</v>
      </c>
      <c r="K604" s="19">
        <v>11100</v>
      </c>
      <c r="L604" s="24" t="s">
        <v>68</v>
      </c>
      <c r="M604" s="19"/>
      <c r="N604" s="6" t="s">
        <v>648</v>
      </c>
    </row>
    <row r="605" spans="1:14">
      <c r="A605" s="14">
        <f t="shared" ref="A605:A614" si="60">ROW()-3</f>
        <v>602</v>
      </c>
      <c r="B605" s="331" t="s">
        <v>216</v>
      </c>
      <c r="C605" s="15" t="s">
        <v>217</v>
      </c>
      <c r="D605" s="19" t="s">
        <v>32</v>
      </c>
      <c r="E605" s="19">
        <v>3</v>
      </c>
      <c r="F605" s="333" t="s">
        <v>220</v>
      </c>
      <c r="G605" s="19" t="s">
        <v>221</v>
      </c>
      <c r="H605" s="19"/>
      <c r="I605" s="19" t="s">
        <v>67</v>
      </c>
      <c r="J605" s="19">
        <v>3</v>
      </c>
      <c r="K605" s="19">
        <v>11100</v>
      </c>
      <c r="L605" s="24" t="s">
        <v>68</v>
      </c>
      <c r="M605" s="19"/>
      <c r="N605" s="6" t="s">
        <v>648</v>
      </c>
    </row>
    <row r="606" spans="1:14">
      <c r="A606" s="14">
        <f t="shared" si="60"/>
        <v>603</v>
      </c>
      <c r="B606" s="331" t="s">
        <v>216</v>
      </c>
      <c r="C606" s="15" t="s">
        <v>217</v>
      </c>
      <c r="D606" s="19" t="s">
        <v>32</v>
      </c>
      <c r="E606" s="19">
        <v>4</v>
      </c>
      <c r="F606" s="333" t="s">
        <v>76</v>
      </c>
      <c r="G606" s="19" t="s">
        <v>77</v>
      </c>
      <c r="H606" s="19"/>
      <c r="I606" s="19" t="s">
        <v>67</v>
      </c>
      <c r="J606" s="19">
        <v>3</v>
      </c>
      <c r="K606" s="19">
        <v>10100</v>
      </c>
      <c r="L606" s="24" t="s">
        <v>68</v>
      </c>
      <c r="M606" s="19"/>
      <c r="N606" s="6" t="s">
        <v>648</v>
      </c>
    </row>
    <row r="607" spans="1:14">
      <c r="A607" s="14">
        <f t="shared" si="60"/>
        <v>604</v>
      </c>
      <c r="B607" s="331" t="s">
        <v>216</v>
      </c>
      <c r="C607" s="15" t="s">
        <v>217</v>
      </c>
      <c r="D607" s="19" t="s">
        <v>32</v>
      </c>
      <c r="E607" s="19">
        <v>5</v>
      </c>
      <c r="F607" s="333" t="s">
        <v>146</v>
      </c>
      <c r="G607" s="19" t="s">
        <v>147</v>
      </c>
      <c r="H607" s="19"/>
      <c r="I607" s="19" t="s">
        <v>67</v>
      </c>
      <c r="J607" s="19">
        <v>3</v>
      </c>
      <c r="K607" s="19">
        <v>10100</v>
      </c>
      <c r="L607" s="24" t="s">
        <v>68</v>
      </c>
      <c r="M607" s="19"/>
      <c r="N607" s="6" t="s">
        <v>648</v>
      </c>
    </row>
    <row r="608" spans="1:14">
      <c r="A608" s="14">
        <f t="shared" si="60"/>
        <v>605</v>
      </c>
      <c r="B608" s="331" t="s">
        <v>216</v>
      </c>
      <c r="C608" s="15" t="s">
        <v>217</v>
      </c>
      <c r="D608" s="19" t="s">
        <v>32</v>
      </c>
      <c r="E608" s="19">
        <v>6</v>
      </c>
      <c r="F608" s="333" t="s">
        <v>81</v>
      </c>
      <c r="G608" s="19" t="s">
        <v>56</v>
      </c>
      <c r="H608" s="19"/>
      <c r="I608" s="19" t="s">
        <v>67</v>
      </c>
      <c r="J608" s="19">
        <v>3</v>
      </c>
      <c r="K608" s="19">
        <v>10100</v>
      </c>
      <c r="L608" s="24" t="s">
        <v>68</v>
      </c>
      <c r="M608" s="19"/>
      <c r="N608" s="6" t="s">
        <v>648</v>
      </c>
    </row>
    <row r="609" spans="1:14">
      <c r="A609" s="14">
        <f t="shared" si="60"/>
        <v>606</v>
      </c>
      <c r="B609" s="331" t="s">
        <v>216</v>
      </c>
      <c r="C609" s="15" t="s">
        <v>217</v>
      </c>
      <c r="D609" s="19" t="s">
        <v>32</v>
      </c>
      <c r="E609" s="19">
        <v>7</v>
      </c>
      <c r="F609" s="30" t="s">
        <v>82</v>
      </c>
      <c r="G609" s="19" t="s">
        <v>83</v>
      </c>
      <c r="H609" s="19"/>
      <c r="I609" s="19" t="s">
        <v>67</v>
      </c>
      <c r="J609" s="19">
        <v>3</v>
      </c>
      <c r="K609" s="19">
        <v>10100</v>
      </c>
      <c r="L609" s="24" t="s">
        <v>68</v>
      </c>
      <c r="M609" s="19"/>
      <c r="N609" s="6" t="s">
        <v>648</v>
      </c>
    </row>
    <row r="610" spans="1:14">
      <c r="A610" s="14">
        <f t="shared" si="60"/>
        <v>607</v>
      </c>
      <c r="B610" s="331" t="s">
        <v>216</v>
      </c>
      <c r="C610" s="15" t="s">
        <v>217</v>
      </c>
      <c r="D610" s="19" t="s">
        <v>32</v>
      </c>
      <c r="E610" s="19">
        <v>8</v>
      </c>
      <c r="F610" s="333" t="s">
        <v>86</v>
      </c>
      <c r="G610" s="19" t="s">
        <v>87</v>
      </c>
      <c r="H610" s="19"/>
      <c r="I610" s="19" t="s">
        <v>67</v>
      </c>
      <c r="J610" s="19">
        <v>3</v>
      </c>
      <c r="K610" s="19">
        <v>10100</v>
      </c>
      <c r="L610" s="24" t="s">
        <v>68</v>
      </c>
      <c r="M610" s="19"/>
      <c r="N610" s="6" t="s">
        <v>648</v>
      </c>
    </row>
    <row r="611" spans="1:14">
      <c r="A611" s="14">
        <f t="shared" si="60"/>
        <v>608</v>
      </c>
      <c r="B611" s="331" t="s">
        <v>216</v>
      </c>
      <c r="C611" s="15" t="s">
        <v>217</v>
      </c>
      <c r="D611" s="19" t="s">
        <v>32</v>
      </c>
      <c r="E611" s="19">
        <v>9</v>
      </c>
      <c r="F611" s="333" t="s">
        <v>205</v>
      </c>
      <c r="G611" s="19" t="s">
        <v>206</v>
      </c>
      <c r="H611" s="19"/>
      <c r="I611" s="19" t="s">
        <v>67</v>
      </c>
      <c r="J611" s="19">
        <v>3</v>
      </c>
      <c r="K611" s="19">
        <v>10100</v>
      </c>
      <c r="L611" s="24" t="s">
        <v>68</v>
      </c>
      <c r="M611" s="19"/>
      <c r="N611" s="6" t="s">
        <v>648</v>
      </c>
    </row>
    <row r="612" spans="1:14">
      <c r="A612" s="14">
        <f t="shared" si="60"/>
        <v>609</v>
      </c>
      <c r="B612" s="331" t="s">
        <v>216</v>
      </c>
      <c r="C612" s="15" t="s">
        <v>217</v>
      </c>
      <c r="D612" s="19" t="s">
        <v>32</v>
      </c>
      <c r="E612" s="19">
        <v>10</v>
      </c>
      <c r="F612" s="333" t="s">
        <v>161</v>
      </c>
      <c r="G612" s="19" t="s">
        <v>162</v>
      </c>
      <c r="H612" s="17" t="s">
        <v>222</v>
      </c>
      <c r="I612" s="19" t="s">
        <v>67</v>
      </c>
      <c r="J612" s="19">
        <v>3</v>
      </c>
      <c r="K612" s="19">
        <v>11100</v>
      </c>
      <c r="L612" s="24" t="s">
        <v>68</v>
      </c>
      <c r="M612" s="19"/>
      <c r="N612" s="6" t="s">
        <v>648</v>
      </c>
    </row>
    <row r="613" spans="1:14">
      <c r="A613" s="14">
        <f t="shared" si="60"/>
        <v>610</v>
      </c>
      <c r="B613" s="331" t="s">
        <v>216</v>
      </c>
      <c r="C613" s="15" t="s">
        <v>217</v>
      </c>
      <c r="D613" s="19" t="s">
        <v>32</v>
      </c>
      <c r="E613" s="19">
        <v>11</v>
      </c>
      <c r="F613" s="333" t="s">
        <v>96</v>
      </c>
      <c r="G613" s="19" t="s">
        <v>60</v>
      </c>
      <c r="H613" s="19"/>
      <c r="I613" s="19" t="s">
        <v>67</v>
      </c>
      <c r="J613" s="19">
        <v>3</v>
      </c>
      <c r="K613" s="19">
        <v>10100</v>
      </c>
      <c r="L613" s="24" t="s">
        <v>68</v>
      </c>
      <c r="M613" s="19"/>
      <c r="N613" s="6" t="s">
        <v>648</v>
      </c>
    </row>
    <row r="614" spans="1:14">
      <c r="A614" s="14">
        <f t="shared" si="60"/>
        <v>611</v>
      </c>
      <c r="B614" s="331" t="s">
        <v>216</v>
      </c>
      <c r="C614" s="15" t="s">
        <v>217</v>
      </c>
      <c r="D614" s="19" t="s">
        <v>32</v>
      </c>
      <c r="E614" s="19">
        <v>12</v>
      </c>
      <c r="F614" s="30" t="s">
        <v>99</v>
      </c>
      <c r="G614" s="19" t="s">
        <v>100</v>
      </c>
      <c r="H614" s="19"/>
      <c r="I614" s="19" t="s">
        <v>67</v>
      </c>
      <c r="J614" s="19">
        <v>3</v>
      </c>
      <c r="K614" s="19">
        <v>10100</v>
      </c>
      <c r="L614" s="24" t="s">
        <v>68</v>
      </c>
      <c r="M614" s="19"/>
      <c r="N614" s="6" t="s">
        <v>648</v>
      </c>
    </row>
    <row r="615" spans="1:14">
      <c r="A615" s="14">
        <f t="shared" ref="A615:A624" si="61">ROW()-3</f>
        <v>612</v>
      </c>
      <c r="B615" s="331" t="s">
        <v>216</v>
      </c>
      <c r="C615" s="15" t="s">
        <v>217</v>
      </c>
      <c r="D615" s="19" t="s">
        <v>32</v>
      </c>
      <c r="E615" s="19">
        <v>13</v>
      </c>
      <c r="F615" s="30" t="s">
        <v>223</v>
      </c>
      <c r="G615" s="19" t="s">
        <v>224</v>
      </c>
      <c r="H615" s="19"/>
      <c r="I615" s="19" t="s">
        <v>67</v>
      </c>
      <c r="J615" s="19">
        <v>3</v>
      </c>
      <c r="K615" s="19">
        <v>11100</v>
      </c>
      <c r="L615" s="24" t="s">
        <v>68</v>
      </c>
      <c r="M615" s="19"/>
      <c r="N615" s="6" t="s">
        <v>648</v>
      </c>
    </row>
    <row r="616" spans="1:14">
      <c r="A616" s="14">
        <f t="shared" si="61"/>
        <v>613</v>
      </c>
      <c r="B616" s="331" t="s">
        <v>216</v>
      </c>
      <c r="C616" s="15" t="s">
        <v>217</v>
      </c>
      <c r="D616" s="19" t="s">
        <v>32</v>
      </c>
      <c r="E616" s="19">
        <v>14</v>
      </c>
      <c r="F616" s="30" t="s">
        <v>225</v>
      </c>
      <c r="G616" s="19" t="s">
        <v>226</v>
      </c>
      <c r="H616" s="19"/>
      <c r="I616" s="19" t="s">
        <v>67</v>
      </c>
      <c r="J616" s="19">
        <v>3</v>
      </c>
      <c r="K616" s="19">
        <v>11100</v>
      </c>
      <c r="L616" s="24" t="s">
        <v>68</v>
      </c>
      <c r="M616" s="19"/>
      <c r="N616" s="6" t="s">
        <v>648</v>
      </c>
    </row>
    <row r="617" ht="25.5" spans="1:14">
      <c r="A617" s="14">
        <f t="shared" si="61"/>
        <v>614</v>
      </c>
      <c r="B617" s="334" t="s">
        <v>539</v>
      </c>
      <c r="C617" s="19" t="s">
        <v>540</v>
      </c>
      <c r="D617" s="19" t="s">
        <v>32</v>
      </c>
      <c r="E617" s="56">
        <v>1</v>
      </c>
      <c r="F617" s="56" t="s">
        <v>236</v>
      </c>
      <c r="G617" s="56" t="s">
        <v>54</v>
      </c>
      <c r="H617" s="56" t="s">
        <v>612</v>
      </c>
      <c r="I617" s="19" t="s">
        <v>35</v>
      </c>
      <c r="J617" s="56">
        <v>2</v>
      </c>
      <c r="K617" s="19" t="s">
        <v>36</v>
      </c>
      <c r="L617" s="56" t="s">
        <v>649</v>
      </c>
      <c r="M617" s="19"/>
      <c r="N617" s="6" t="s">
        <v>650</v>
      </c>
    </row>
    <row r="618" ht="38.25" spans="1:14">
      <c r="A618" s="14">
        <f t="shared" si="61"/>
        <v>615</v>
      </c>
      <c r="B618" s="335" t="s">
        <v>539</v>
      </c>
      <c r="C618" s="19" t="s">
        <v>540</v>
      </c>
      <c r="D618" s="19" t="s">
        <v>32</v>
      </c>
      <c r="E618" s="19">
        <v>2</v>
      </c>
      <c r="F618" s="30" t="s">
        <v>376</v>
      </c>
      <c r="G618" s="19" t="s">
        <v>56</v>
      </c>
      <c r="H618" s="17" t="s">
        <v>541</v>
      </c>
      <c r="I618" s="19" t="s">
        <v>35</v>
      </c>
      <c r="J618" s="19">
        <v>3</v>
      </c>
      <c r="K618" s="19" t="s">
        <v>36</v>
      </c>
      <c r="L618" s="34" t="s">
        <v>46</v>
      </c>
      <c r="M618" s="19"/>
      <c r="N618" s="6" t="s">
        <v>650</v>
      </c>
    </row>
    <row r="619" ht="38.25" spans="1:14">
      <c r="A619" s="14">
        <f t="shared" si="61"/>
        <v>616</v>
      </c>
      <c r="B619" s="335" t="s">
        <v>539</v>
      </c>
      <c r="C619" s="19" t="s">
        <v>540</v>
      </c>
      <c r="D619" s="19" t="s">
        <v>32</v>
      </c>
      <c r="E619" s="19">
        <v>2</v>
      </c>
      <c r="F619" s="30" t="s">
        <v>376</v>
      </c>
      <c r="G619" s="19" t="s">
        <v>56</v>
      </c>
      <c r="H619" s="17" t="s">
        <v>542</v>
      </c>
      <c r="I619" s="19" t="s">
        <v>35</v>
      </c>
      <c r="J619" s="19">
        <v>3</v>
      </c>
      <c r="K619" s="19" t="s">
        <v>36</v>
      </c>
      <c r="L619" s="34" t="s">
        <v>46</v>
      </c>
      <c r="M619" s="19"/>
      <c r="N619" s="6" t="s">
        <v>650</v>
      </c>
    </row>
    <row r="620" ht="25.5" spans="1:14">
      <c r="A620" s="14">
        <f t="shared" si="61"/>
        <v>617</v>
      </c>
      <c r="B620" s="335" t="s">
        <v>539</v>
      </c>
      <c r="C620" s="19" t="s">
        <v>540</v>
      </c>
      <c r="D620" s="19" t="s">
        <v>32</v>
      </c>
      <c r="E620" s="19">
        <v>3</v>
      </c>
      <c r="F620" s="30" t="s">
        <v>289</v>
      </c>
      <c r="G620" s="19" t="s">
        <v>85</v>
      </c>
      <c r="H620" s="17"/>
      <c r="I620" s="19" t="s">
        <v>45</v>
      </c>
      <c r="J620" s="19">
        <v>2</v>
      </c>
      <c r="K620" s="19" t="s">
        <v>36</v>
      </c>
      <c r="L620" s="24" t="s">
        <v>46</v>
      </c>
      <c r="M620" s="19"/>
      <c r="N620" s="6" t="s">
        <v>650</v>
      </c>
    </row>
    <row r="621" spans="1:14">
      <c r="A621" s="14">
        <f t="shared" si="61"/>
        <v>618</v>
      </c>
      <c r="B621" s="335" t="s">
        <v>539</v>
      </c>
      <c r="C621" s="19" t="s">
        <v>540</v>
      </c>
      <c r="D621" s="19" t="s">
        <v>32</v>
      </c>
      <c r="E621" s="19">
        <v>4</v>
      </c>
      <c r="F621" s="30" t="s">
        <v>114</v>
      </c>
      <c r="G621" s="19" t="s">
        <v>87</v>
      </c>
      <c r="H621" s="17"/>
      <c r="I621" s="19" t="s">
        <v>45</v>
      </c>
      <c r="J621" s="19">
        <v>3</v>
      </c>
      <c r="K621" s="19" t="s">
        <v>36</v>
      </c>
      <c r="L621" s="24" t="s">
        <v>110</v>
      </c>
      <c r="M621" s="19"/>
      <c r="N621" s="6" t="s">
        <v>650</v>
      </c>
    </row>
    <row r="622" spans="1:14">
      <c r="A622" s="14">
        <f t="shared" si="61"/>
        <v>619</v>
      </c>
      <c r="B622" s="335" t="s">
        <v>539</v>
      </c>
      <c r="C622" s="19" t="s">
        <v>540</v>
      </c>
      <c r="D622" s="19" t="s">
        <v>32</v>
      </c>
      <c r="E622" s="19">
        <v>5</v>
      </c>
      <c r="F622" s="30" t="s">
        <v>306</v>
      </c>
      <c r="G622" s="19" t="s">
        <v>300</v>
      </c>
      <c r="H622" s="17"/>
      <c r="I622" s="19" t="s">
        <v>67</v>
      </c>
      <c r="J622" s="19">
        <v>3</v>
      </c>
      <c r="K622" s="19" t="s">
        <v>36</v>
      </c>
      <c r="L622" s="24" t="s">
        <v>68</v>
      </c>
      <c r="M622" s="19"/>
      <c r="N622" s="6" t="s">
        <v>650</v>
      </c>
    </row>
    <row r="623" spans="1:14">
      <c r="A623" s="14">
        <f t="shared" si="61"/>
        <v>620</v>
      </c>
      <c r="B623" s="335" t="s">
        <v>539</v>
      </c>
      <c r="C623" s="19" t="s">
        <v>540</v>
      </c>
      <c r="D623" s="19" t="s">
        <v>32</v>
      </c>
      <c r="E623" s="19">
        <v>6</v>
      </c>
      <c r="F623" s="30" t="s">
        <v>189</v>
      </c>
      <c r="G623" s="19" t="s">
        <v>173</v>
      </c>
      <c r="H623" s="17"/>
      <c r="I623" s="19" t="s">
        <v>67</v>
      </c>
      <c r="J623" s="19">
        <v>3</v>
      </c>
      <c r="K623" s="19" t="s">
        <v>36</v>
      </c>
      <c r="L623" s="24" t="s">
        <v>68</v>
      </c>
      <c r="M623" s="19"/>
      <c r="N623" s="6" t="s">
        <v>650</v>
      </c>
    </row>
    <row r="624" spans="1:14">
      <c r="A624" s="14">
        <f t="shared" si="61"/>
        <v>621</v>
      </c>
      <c r="B624" s="335" t="s">
        <v>539</v>
      </c>
      <c r="C624" s="19" t="s">
        <v>540</v>
      </c>
      <c r="D624" s="19" t="s">
        <v>32</v>
      </c>
      <c r="E624" s="19">
        <v>7</v>
      </c>
      <c r="F624" s="30" t="s">
        <v>124</v>
      </c>
      <c r="G624" s="19" t="s">
        <v>83</v>
      </c>
      <c r="H624" s="17"/>
      <c r="I624" s="19" t="s">
        <v>45</v>
      </c>
      <c r="J624" s="19">
        <v>3</v>
      </c>
      <c r="K624" s="19" t="s">
        <v>36</v>
      </c>
      <c r="L624" s="24" t="s">
        <v>110</v>
      </c>
      <c r="M624" s="19"/>
      <c r="N624" s="6" t="s">
        <v>650</v>
      </c>
    </row>
    <row r="625" spans="1:14">
      <c r="A625" s="14">
        <f t="shared" ref="A625:A634" si="62">ROW()-3</f>
        <v>622</v>
      </c>
      <c r="B625" s="335" t="s">
        <v>539</v>
      </c>
      <c r="C625" s="19" t="s">
        <v>540</v>
      </c>
      <c r="D625" s="19" t="s">
        <v>32</v>
      </c>
      <c r="E625" s="19">
        <v>8</v>
      </c>
      <c r="F625" s="30" t="s">
        <v>59</v>
      </c>
      <c r="G625" s="19" t="s">
        <v>60</v>
      </c>
      <c r="H625" s="17"/>
      <c r="I625" s="19" t="s">
        <v>45</v>
      </c>
      <c r="J625" s="19">
        <v>3</v>
      </c>
      <c r="K625" s="19" t="s">
        <v>36</v>
      </c>
      <c r="L625" s="24" t="s">
        <v>110</v>
      </c>
      <c r="M625" s="19"/>
      <c r="N625" s="6" t="s">
        <v>650</v>
      </c>
    </row>
    <row r="626" ht="25.5" spans="1:14">
      <c r="A626" s="14">
        <f t="shared" si="62"/>
        <v>623</v>
      </c>
      <c r="B626" s="335" t="s">
        <v>539</v>
      </c>
      <c r="C626" s="19" t="s">
        <v>540</v>
      </c>
      <c r="D626" s="19" t="s">
        <v>32</v>
      </c>
      <c r="E626" s="19">
        <v>9</v>
      </c>
      <c r="F626" s="30" t="s">
        <v>375</v>
      </c>
      <c r="G626" s="19" t="s">
        <v>303</v>
      </c>
      <c r="H626" s="17"/>
      <c r="I626" s="19" t="s">
        <v>35</v>
      </c>
      <c r="J626" s="19">
        <v>3</v>
      </c>
      <c r="K626" s="19" t="s">
        <v>36</v>
      </c>
      <c r="L626" s="34" t="s">
        <v>46</v>
      </c>
      <c r="M626" s="33"/>
      <c r="N626" s="6" t="s">
        <v>650</v>
      </c>
    </row>
    <row r="627" ht="25.5" spans="1:14">
      <c r="A627" s="14">
        <f t="shared" si="62"/>
        <v>624</v>
      </c>
      <c r="B627" s="335" t="s">
        <v>539</v>
      </c>
      <c r="C627" s="19" t="s">
        <v>540</v>
      </c>
      <c r="D627" s="19" t="s">
        <v>32</v>
      </c>
      <c r="E627" s="19">
        <v>10</v>
      </c>
      <c r="F627" s="30" t="s">
        <v>233</v>
      </c>
      <c r="G627" s="19" t="s">
        <v>234</v>
      </c>
      <c r="H627" s="17"/>
      <c r="I627" s="19" t="s">
        <v>35</v>
      </c>
      <c r="J627" s="19">
        <v>3</v>
      </c>
      <c r="K627" s="19" t="s">
        <v>36</v>
      </c>
      <c r="L627" s="34" t="s">
        <v>46</v>
      </c>
      <c r="M627" s="33"/>
      <c r="N627" s="6" t="s">
        <v>650</v>
      </c>
    </row>
    <row r="628" ht="25.5" spans="1:14">
      <c r="A628" s="14">
        <f t="shared" si="62"/>
        <v>625</v>
      </c>
      <c r="B628" s="335" t="s">
        <v>539</v>
      </c>
      <c r="C628" s="19" t="s">
        <v>540</v>
      </c>
      <c r="D628" s="19" t="s">
        <v>32</v>
      </c>
      <c r="E628" s="19">
        <v>11</v>
      </c>
      <c r="F628" s="30" t="s">
        <v>59</v>
      </c>
      <c r="G628" s="19" t="s">
        <v>60</v>
      </c>
      <c r="H628" s="36"/>
      <c r="I628" s="19" t="s">
        <v>45</v>
      </c>
      <c r="J628" s="19">
        <v>2</v>
      </c>
      <c r="K628" s="19" t="s">
        <v>36</v>
      </c>
      <c r="L628" s="24" t="s">
        <v>46</v>
      </c>
      <c r="M628" s="19"/>
      <c r="N628" s="6" t="s">
        <v>650</v>
      </c>
    </row>
    <row r="629" spans="1:14">
      <c r="A629" s="14">
        <f t="shared" si="62"/>
        <v>626</v>
      </c>
      <c r="B629" s="335" t="s">
        <v>539</v>
      </c>
      <c r="C629" s="19" t="s">
        <v>540</v>
      </c>
      <c r="D629" s="19" t="s">
        <v>32</v>
      </c>
      <c r="E629" s="19">
        <v>12</v>
      </c>
      <c r="F629" s="30" t="s">
        <v>86</v>
      </c>
      <c r="G629" s="19" t="s">
        <v>87</v>
      </c>
      <c r="H629" s="36"/>
      <c r="I629" s="19" t="s">
        <v>67</v>
      </c>
      <c r="J629" s="19">
        <v>3</v>
      </c>
      <c r="K629" s="19" t="s">
        <v>36</v>
      </c>
      <c r="L629" s="24" t="s">
        <v>68</v>
      </c>
      <c r="M629" s="57"/>
      <c r="N629" s="6" t="s">
        <v>650</v>
      </c>
    </row>
    <row r="630" spans="1:14">
      <c r="A630" s="14">
        <f t="shared" si="62"/>
        <v>627</v>
      </c>
      <c r="B630" s="335" t="s">
        <v>539</v>
      </c>
      <c r="C630" s="19" t="s">
        <v>540</v>
      </c>
      <c r="D630" s="19" t="s">
        <v>32</v>
      </c>
      <c r="E630" s="19">
        <v>13</v>
      </c>
      <c r="F630" s="30" t="s">
        <v>302</v>
      </c>
      <c r="G630" s="19" t="s">
        <v>303</v>
      </c>
      <c r="H630" s="36"/>
      <c r="I630" s="19" t="s">
        <v>67</v>
      </c>
      <c r="J630" s="19">
        <v>3</v>
      </c>
      <c r="K630" s="19" t="s">
        <v>36</v>
      </c>
      <c r="L630" s="24" t="s">
        <v>68</v>
      </c>
      <c r="M630" s="19"/>
      <c r="N630" s="6" t="s">
        <v>650</v>
      </c>
    </row>
    <row r="631" spans="1:14">
      <c r="A631" s="14">
        <f t="shared" si="62"/>
        <v>628</v>
      </c>
      <c r="B631" s="335" t="s">
        <v>539</v>
      </c>
      <c r="C631" s="19" t="s">
        <v>540</v>
      </c>
      <c r="D631" s="19" t="s">
        <v>32</v>
      </c>
      <c r="E631" s="19">
        <v>14</v>
      </c>
      <c r="F631" s="30" t="s">
        <v>66</v>
      </c>
      <c r="G631" s="19" t="s">
        <v>44</v>
      </c>
      <c r="H631" s="36"/>
      <c r="I631" s="19" t="s">
        <v>67</v>
      </c>
      <c r="J631" s="19">
        <v>3</v>
      </c>
      <c r="K631" s="19" t="s">
        <v>36</v>
      </c>
      <c r="L631" s="24" t="s">
        <v>68</v>
      </c>
      <c r="M631" s="19"/>
      <c r="N631" s="6" t="s">
        <v>650</v>
      </c>
    </row>
    <row r="632" spans="1:14">
      <c r="A632" s="14">
        <f t="shared" si="62"/>
        <v>629</v>
      </c>
      <c r="B632" s="335" t="s">
        <v>539</v>
      </c>
      <c r="C632" s="19" t="s">
        <v>540</v>
      </c>
      <c r="D632" s="19" t="s">
        <v>32</v>
      </c>
      <c r="E632" s="19">
        <v>15</v>
      </c>
      <c r="F632" s="30" t="s">
        <v>73</v>
      </c>
      <c r="G632" s="19" t="s">
        <v>34</v>
      </c>
      <c r="H632" s="36"/>
      <c r="I632" s="19" t="s">
        <v>67</v>
      </c>
      <c r="J632" s="19">
        <v>3</v>
      </c>
      <c r="K632" s="19" t="s">
        <v>36</v>
      </c>
      <c r="L632" s="24" t="s">
        <v>68</v>
      </c>
      <c r="M632" s="19"/>
      <c r="N632" s="6" t="s">
        <v>650</v>
      </c>
    </row>
    <row r="633" spans="1:14">
      <c r="A633" s="14">
        <f t="shared" si="62"/>
        <v>630</v>
      </c>
      <c r="B633" s="335" t="s">
        <v>539</v>
      </c>
      <c r="C633" s="19" t="s">
        <v>540</v>
      </c>
      <c r="D633" s="19" t="s">
        <v>32</v>
      </c>
      <c r="E633" s="19">
        <v>16</v>
      </c>
      <c r="F633" s="30" t="s">
        <v>178</v>
      </c>
      <c r="G633" s="19" t="s">
        <v>179</v>
      </c>
      <c r="H633" s="36"/>
      <c r="I633" s="19" t="s">
        <v>67</v>
      </c>
      <c r="J633" s="19">
        <v>3</v>
      </c>
      <c r="K633" s="19" t="s">
        <v>36</v>
      </c>
      <c r="L633" s="24" t="s">
        <v>68</v>
      </c>
      <c r="M633" s="19"/>
      <c r="N633" s="6" t="s">
        <v>650</v>
      </c>
    </row>
    <row r="634" ht="38.25" spans="1:14">
      <c r="A634" s="14">
        <f t="shared" si="62"/>
        <v>631</v>
      </c>
      <c r="B634" s="335" t="s">
        <v>539</v>
      </c>
      <c r="C634" s="19" t="s">
        <v>540</v>
      </c>
      <c r="D634" s="19" t="s">
        <v>32</v>
      </c>
      <c r="E634" s="19">
        <v>17</v>
      </c>
      <c r="F634" s="30" t="s">
        <v>81</v>
      </c>
      <c r="G634" s="19" t="s">
        <v>56</v>
      </c>
      <c r="H634" s="17" t="s">
        <v>542</v>
      </c>
      <c r="I634" s="19" t="s">
        <v>67</v>
      </c>
      <c r="J634" s="19">
        <v>3</v>
      </c>
      <c r="K634" s="19" t="s">
        <v>36</v>
      </c>
      <c r="L634" s="24" t="s">
        <v>68</v>
      </c>
      <c r="M634" s="19"/>
      <c r="N634" s="6" t="s">
        <v>650</v>
      </c>
    </row>
    <row r="635" spans="1:14">
      <c r="A635" s="14">
        <f t="shared" ref="A635:A644" si="63">ROW()-3</f>
        <v>632</v>
      </c>
      <c r="B635" s="335" t="s">
        <v>539</v>
      </c>
      <c r="C635" s="19" t="s">
        <v>540</v>
      </c>
      <c r="D635" s="19" t="s">
        <v>32</v>
      </c>
      <c r="E635" s="19">
        <v>18</v>
      </c>
      <c r="F635" s="30" t="s">
        <v>82</v>
      </c>
      <c r="G635" s="19" t="s">
        <v>83</v>
      </c>
      <c r="H635" s="36"/>
      <c r="I635" s="19" t="s">
        <v>67</v>
      </c>
      <c r="J635" s="19">
        <v>3</v>
      </c>
      <c r="K635" s="19" t="s">
        <v>36</v>
      </c>
      <c r="L635" s="24" t="s">
        <v>68</v>
      </c>
      <c r="M635" s="19"/>
      <c r="N635" s="6" t="s">
        <v>650</v>
      </c>
    </row>
    <row r="636" spans="1:14">
      <c r="A636" s="14">
        <f t="shared" si="63"/>
        <v>633</v>
      </c>
      <c r="B636" s="335" t="s">
        <v>539</v>
      </c>
      <c r="C636" s="19" t="s">
        <v>540</v>
      </c>
      <c r="D636" s="19" t="s">
        <v>32</v>
      </c>
      <c r="E636" s="19">
        <v>19</v>
      </c>
      <c r="F636" s="30" t="s">
        <v>84</v>
      </c>
      <c r="G636" s="19" t="s">
        <v>85</v>
      </c>
      <c r="H636" s="36"/>
      <c r="I636" s="19" t="s">
        <v>67</v>
      </c>
      <c r="J636" s="19">
        <v>3</v>
      </c>
      <c r="K636" s="19" t="s">
        <v>36</v>
      </c>
      <c r="L636" s="24" t="s">
        <v>68</v>
      </c>
      <c r="M636" s="19"/>
      <c r="N636" s="6" t="s">
        <v>650</v>
      </c>
    </row>
    <row r="637" spans="1:14">
      <c r="A637" s="14">
        <f t="shared" si="63"/>
        <v>634</v>
      </c>
      <c r="B637" s="335" t="s">
        <v>539</v>
      </c>
      <c r="C637" s="19" t="s">
        <v>540</v>
      </c>
      <c r="D637" s="19" t="s">
        <v>32</v>
      </c>
      <c r="E637" s="19">
        <v>20</v>
      </c>
      <c r="F637" s="30" t="s">
        <v>96</v>
      </c>
      <c r="G637" s="19" t="s">
        <v>60</v>
      </c>
      <c r="H637" s="36"/>
      <c r="I637" s="19" t="s">
        <v>67</v>
      </c>
      <c r="J637" s="19">
        <v>3</v>
      </c>
      <c r="K637" s="19" t="s">
        <v>36</v>
      </c>
      <c r="L637" s="24" t="s">
        <v>68</v>
      </c>
      <c r="M637" s="19"/>
      <c r="N637" s="6" t="s">
        <v>650</v>
      </c>
    </row>
    <row r="638" spans="1:14">
      <c r="A638" s="14">
        <f t="shared" si="63"/>
        <v>635</v>
      </c>
      <c r="B638" s="335" t="s">
        <v>539</v>
      </c>
      <c r="C638" s="19" t="s">
        <v>540</v>
      </c>
      <c r="D638" s="19" t="s">
        <v>32</v>
      </c>
      <c r="E638" s="19">
        <v>21</v>
      </c>
      <c r="F638" s="30" t="s">
        <v>74</v>
      </c>
      <c r="G638" s="19" t="s">
        <v>75</v>
      </c>
      <c r="H638" s="36"/>
      <c r="I638" s="19" t="s">
        <v>67</v>
      </c>
      <c r="J638" s="19">
        <v>3</v>
      </c>
      <c r="K638" s="19" t="s">
        <v>36</v>
      </c>
      <c r="L638" s="24" t="s">
        <v>68</v>
      </c>
      <c r="M638" s="19"/>
      <c r="N638" s="6" t="s">
        <v>650</v>
      </c>
    </row>
    <row r="639" spans="1:14">
      <c r="A639" s="14">
        <f t="shared" si="63"/>
        <v>636</v>
      </c>
      <c r="B639" s="335" t="s">
        <v>539</v>
      </c>
      <c r="C639" s="19" t="s">
        <v>540</v>
      </c>
      <c r="D639" s="19" t="s">
        <v>32</v>
      </c>
      <c r="E639" s="19">
        <v>22</v>
      </c>
      <c r="F639" s="30" t="s">
        <v>369</v>
      </c>
      <c r="G639" s="19" t="s">
        <v>370</v>
      </c>
      <c r="H639" s="36"/>
      <c r="I639" s="19" t="s">
        <v>67</v>
      </c>
      <c r="J639" s="19">
        <v>3</v>
      </c>
      <c r="K639" s="19" t="s">
        <v>36</v>
      </c>
      <c r="L639" s="24" t="s">
        <v>68</v>
      </c>
      <c r="M639" s="19"/>
      <c r="N639" s="6" t="s">
        <v>650</v>
      </c>
    </row>
    <row r="640" spans="1:14">
      <c r="A640" s="14">
        <f t="shared" si="63"/>
        <v>637</v>
      </c>
      <c r="B640" s="335" t="s">
        <v>539</v>
      </c>
      <c r="C640" s="19" t="s">
        <v>540</v>
      </c>
      <c r="D640" s="19" t="s">
        <v>32</v>
      </c>
      <c r="E640" s="19">
        <v>23</v>
      </c>
      <c r="F640" s="30" t="s">
        <v>215</v>
      </c>
      <c r="G640" s="19" t="s">
        <v>211</v>
      </c>
      <c r="H640" s="36"/>
      <c r="I640" s="19" t="s">
        <v>67</v>
      </c>
      <c r="J640" s="19">
        <v>3</v>
      </c>
      <c r="K640" s="19" t="s">
        <v>36</v>
      </c>
      <c r="L640" s="24" t="s">
        <v>68</v>
      </c>
      <c r="M640" s="19"/>
      <c r="N640" s="6" t="s">
        <v>650</v>
      </c>
    </row>
    <row r="641" ht="25.5" spans="1:14">
      <c r="A641" s="14">
        <f t="shared" si="63"/>
        <v>638</v>
      </c>
      <c r="B641" s="335" t="s">
        <v>543</v>
      </c>
      <c r="C641" s="19" t="s">
        <v>544</v>
      </c>
      <c r="D641" s="19" t="s">
        <v>32</v>
      </c>
      <c r="E641" s="19">
        <v>1</v>
      </c>
      <c r="F641" s="19" t="s">
        <v>47</v>
      </c>
      <c r="G641" s="19" t="s">
        <v>34</v>
      </c>
      <c r="H641" s="19"/>
      <c r="I641" s="19" t="s">
        <v>45</v>
      </c>
      <c r="J641" s="19">
        <v>2</v>
      </c>
      <c r="K641" s="19" t="s">
        <v>36</v>
      </c>
      <c r="L641" s="24" t="s">
        <v>46</v>
      </c>
      <c r="M641" s="19" t="s">
        <v>549</v>
      </c>
      <c r="N641" s="6" t="s">
        <v>650</v>
      </c>
    </row>
    <row r="642" ht="25.5" spans="1:14">
      <c r="A642" s="14">
        <f t="shared" si="63"/>
        <v>639</v>
      </c>
      <c r="B642" s="335" t="s">
        <v>543</v>
      </c>
      <c r="C642" s="19" t="s">
        <v>544</v>
      </c>
      <c r="D642" s="19" t="s">
        <v>32</v>
      </c>
      <c r="E642" s="19">
        <v>2</v>
      </c>
      <c r="F642" s="19" t="s">
        <v>124</v>
      </c>
      <c r="G642" s="19" t="s">
        <v>83</v>
      </c>
      <c r="H642" s="19"/>
      <c r="I642" s="19" t="s">
        <v>45</v>
      </c>
      <c r="J642" s="19">
        <v>2</v>
      </c>
      <c r="K642" s="19" t="s">
        <v>36</v>
      </c>
      <c r="L642" s="24" t="s">
        <v>46</v>
      </c>
      <c r="M642" s="19" t="s">
        <v>550</v>
      </c>
      <c r="N642" s="6" t="s">
        <v>650</v>
      </c>
    </row>
    <row r="643" ht="25.5" spans="1:14">
      <c r="A643" s="14">
        <f t="shared" si="63"/>
        <v>640</v>
      </c>
      <c r="B643" s="335" t="s">
        <v>543</v>
      </c>
      <c r="C643" s="19" t="s">
        <v>544</v>
      </c>
      <c r="D643" s="19" t="s">
        <v>32</v>
      </c>
      <c r="E643" s="19">
        <v>3</v>
      </c>
      <c r="F643" s="19" t="s">
        <v>548</v>
      </c>
      <c r="G643" s="19" t="s">
        <v>402</v>
      </c>
      <c r="H643" s="19"/>
      <c r="I643" s="19" t="s">
        <v>45</v>
      </c>
      <c r="J643" s="19">
        <v>2</v>
      </c>
      <c r="K643" s="19" t="s">
        <v>36</v>
      </c>
      <c r="L643" s="24" t="s">
        <v>46</v>
      </c>
      <c r="M643" s="19"/>
      <c r="N643" s="6" t="s">
        <v>650</v>
      </c>
    </row>
    <row r="644" ht="25.5" spans="1:14">
      <c r="A644" s="14">
        <f t="shared" si="63"/>
        <v>641</v>
      </c>
      <c r="B644" s="335" t="s">
        <v>543</v>
      </c>
      <c r="C644" s="19" t="s">
        <v>544</v>
      </c>
      <c r="D644" s="19" t="s">
        <v>32</v>
      </c>
      <c r="E644" s="19">
        <v>4</v>
      </c>
      <c r="F644" s="19" t="s">
        <v>59</v>
      </c>
      <c r="G644" s="19" t="s">
        <v>60</v>
      </c>
      <c r="H644" s="19"/>
      <c r="I644" s="19" t="s">
        <v>45</v>
      </c>
      <c r="J644" s="19">
        <v>2</v>
      </c>
      <c r="K644" s="19" t="s">
        <v>36</v>
      </c>
      <c r="L644" s="24" t="s">
        <v>46</v>
      </c>
      <c r="M644" s="19"/>
      <c r="N644" s="6" t="s">
        <v>650</v>
      </c>
    </row>
    <row r="645" ht="25.5" spans="1:14">
      <c r="A645" s="14">
        <f t="shared" ref="A645:A654" si="64">ROW()-3</f>
        <v>642</v>
      </c>
      <c r="B645" s="335" t="s">
        <v>543</v>
      </c>
      <c r="C645" s="19" t="s">
        <v>544</v>
      </c>
      <c r="D645" s="19" t="s">
        <v>32</v>
      </c>
      <c r="E645" s="19">
        <v>5</v>
      </c>
      <c r="F645" s="19" t="s">
        <v>229</v>
      </c>
      <c r="G645" s="19" t="s">
        <v>108</v>
      </c>
      <c r="H645" s="19"/>
      <c r="I645" s="19" t="s">
        <v>45</v>
      </c>
      <c r="J645" s="19">
        <v>2</v>
      </c>
      <c r="K645" s="19" t="s">
        <v>36</v>
      </c>
      <c r="L645" s="24" t="s">
        <v>46</v>
      </c>
      <c r="M645" s="19" t="s">
        <v>549</v>
      </c>
      <c r="N645" s="6" t="s">
        <v>650</v>
      </c>
    </row>
    <row r="646" spans="1:14">
      <c r="A646" s="14">
        <f t="shared" si="64"/>
        <v>643</v>
      </c>
      <c r="B646" s="335" t="s">
        <v>543</v>
      </c>
      <c r="C646" s="19" t="s">
        <v>544</v>
      </c>
      <c r="D646" s="19" t="s">
        <v>32</v>
      </c>
      <c r="E646" s="19">
        <v>6</v>
      </c>
      <c r="F646" s="19" t="s">
        <v>71</v>
      </c>
      <c r="G646" s="19" t="s">
        <v>72</v>
      </c>
      <c r="H646" s="19"/>
      <c r="I646" s="19" t="s">
        <v>67</v>
      </c>
      <c r="J646" s="19">
        <v>3</v>
      </c>
      <c r="K646" s="19" t="s">
        <v>36</v>
      </c>
      <c r="L646" s="24" t="s">
        <v>68</v>
      </c>
      <c r="M646" s="19"/>
      <c r="N646" s="6" t="s">
        <v>650</v>
      </c>
    </row>
    <row r="647" spans="1:14">
      <c r="A647" s="14">
        <f t="shared" si="64"/>
        <v>644</v>
      </c>
      <c r="B647" s="335" t="s">
        <v>543</v>
      </c>
      <c r="C647" s="19" t="s">
        <v>544</v>
      </c>
      <c r="D647" s="19" t="s">
        <v>32</v>
      </c>
      <c r="E647" s="19">
        <v>7</v>
      </c>
      <c r="F647" s="19" t="s">
        <v>277</v>
      </c>
      <c r="G647" s="19" t="s">
        <v>126</v>
      </c>
      <c r="H647" s="19"/>
      <c r="I647" s="19" t="s">
        <v>67</v>
      </c>
      <c r="J647" s="19">
        <v>3</v>
      </c>
      <c r="K647" s="19" t="s">
        <v>36</v>
      </c>
      <c r="L647" s="24" t="s">
        <v>68</v>
      </c>
      <c r="M647" s="19"/>
      <c r="N647" s="6" t="s">
        <v>650</v>
      </c>
    </row>
    <row r="648" spans="1:14">
      <c r="A648" s="14">
        <f t="shared" si="64"/>
        <v>645</v>
      </c>
      <c r="B648" s="335" t="s">
        <v>543</v>
      </c>
      <c r="C648" s="19" t="s">
        <v>544</v>
      </c>
      <c r="D648" s="19" t="s">
        <v>32</v>
      </c>
      <c r="E648" s="19">
        <v>8</v>
      </c>
      <c r="F648" s="19" t="s">
        <v>73</v>
      </c>
      <c r="G648" s="19" t="s">
        <v>34</v>
      </c>
      <c r="H648" s="19"/>
      <c r="I648" s="19" t="s">
        <v>67</v>
      </c>
      <c r="J648" s="19">
        <v>3</v>
      </c>
      <c r="K648" s="19" t="s">
        <v>36</v>
      </c>
      <c r="L648" s="24" t="s">
        <v>68</v>
      </c>
      <c r="M648" s="19" t="s">
        <v>549</v>
      </c>
      <c r="N648" s="6" t="s">
        <v>650</v>
      </c>
    </row>
    <row r="649" spans="1:14">
      <c r="A649" s="14">
        <f t="shared" si="64"/>
        <v>646</v>
      </c>
      <c r="B649" s="335" t="s">
        <v>543</v>
      </c>
      <c r="C649" s="19" t="s">
        <v>544</v>
      </c>
      <c r="D649" s="19" t="s">
        <v>32</v>
      </c>
      <c r="E649" s="19">
        <v>9</v>
      </c>
      <c r="F649" s="19" t="s">
        <v>74</v>
      </c>
      <c r="G649" s="19" t="s">
        <v>75</v>
      </c>
      <c r="H649" s="19"/>
      <c r="I649" s="19" t="s">
        <v>67</v>
      </c>
      <c r="J649" s="19">
        <v>3</v>
      </c>
      <c r="K649" s="19" t="s">
        <v>36</v>
      </c>
      <c r="L649" s="24" t="s">
        <v>68</v>
      </c>
      <c r="M649" s="19"/>
      <c r="N649" s="6" t="s">
        <v>650</v>
      </c>
    </row>
    <row r="650" spans="1:14">
      <c r="A650" s="14">
        <f t="shared" si="64"/>
        <v>647</v>
      </c>
      <c r="B650" s="335" t="s">
        <v>543</v>
      </c>
      <c r="C650" s="19" t="s">
        <v>544</v>
      </c>
      <c r="D650" s="19" t="s">
        <v>32</v>
      </c>
      <c r="E650" s="19">
        <v>10</v>
      </c>
      <c r="F650" s="19" t="s">
        <v>189</v>
      </c>
      <c r="G650" s="19" t="s">
        <v>173</v>
      </c>
      <c r="H650" s="19"/>
      <c r="I650" s="19" t="s">
        <v>67</v>
      </c>
      <c r="J650" s="19">
        <v>3</v>
      </c>
      <c r="K650" s="19" t="s">
        <v>36</v>
      </c>
      <c r="L650" s="24" t="s">
        <v>68</v>
      </c>
      <c r="M650" s="19" t="s">
        <v>549</v>
      </c>
      <c r="N650" s="6" t="s">
        <v>650</v>
      </c>
    </row>
    <row r="651" spans="1:14">
      <c r="A651" s="14">
        <f t="shared" si="64"/>
        <v>648</v>
      </c>
      <c r="B651" s="335" t="s">
        <v>543</v>
      </c>
      <c r="C651" s="19" t="s">
        <v>544</v>
      </c>
      <c r="D651" s="19" t="s">
        <v>32</v>
      </c>
      <c r="E651" s="19">
        <v>11</v>
      </c>
      <c r="F651" s="19" t="s">
        <v>86</v>
      </c>
      <c r="G651" s="19" t="s">
        <v>87</v>
      </c>
      <c r="H651" s="19"/>
      <c r="I651" s="19" t="s">
        <v>67</v>
      </c>
      <c r="J651" s="19">
        <v>3</v>
      </c>
      <c r="K651" s="19" t="s">
        <v>36</v>
      </c>
      <c r="L651" s="24" t="s">
        <v>68</v>
      </c>
      <c r="M651" s="19" t="s">
        <v>550</v>
      </c>
      <c r="N651" s="6" t="s">
        <v>650</v>
      </c>
    </row>
    <row r="652" spans="1:14">
      <c r="A652" s="14">
        <f t="shared" si="64"/>
        <v>649</v>
      </c>
      <c r="B652" s="335" t="s">
        <v>543</v>
      </c>
      <c r="C652" s="19" t="s">
        <v>544</v>
      </c>
      <c r="D652" s="19" t="s">
        <v>32</v>
      </c>
      <c r="E652" s="19">
        <v>12</v>
      </c>
      <c r="F652" s="19" t="s">
        <v>161</v>
      </c>
      <c r="G652" s="19" t="s">
        <v>162</v>
      </c>
      <c r="H652" s="17" t="s">
        <v>551</v>
      </c>
      <c r="I652" s="19" t="s">
        <v>67</v>
      </c>
      <c r="J652" s="19">
        <v>3</v>
      </c>
      <c r="K652" s="19" t="s">
        <v>36</v>
      </c>
      <c r="L652" s="24" t="s">
        <v>68</v>
      </c>
      <c r="M652" s="19"/>
      <c r="N652" s="6" t="s">
        <v>650</v>
      </c>
    </row>
    <row r="653" spans="1:14">
      <c r="A653" s="14">
        <f t="shared" si="64"/>
        <v>650</v>
      </c>
      <c r="B653" s="335" t="s">
        <v>543</v>
      </c>
      <c r="C653" s="19" t="s">
        <v>544</v>
      </c>
      <c r="D653" s="19" t="s">
        <v>32</v>
      </c>
      <c r="E653" s="19">
        <v>13</v>
      </c>
      <c r="F653" s="19" t="s">
        <v>218</v>
      </c>
      <c r="G653" s="19" t="s">
        <v>219</v>
      </c>
      <c r="H653" s="19"/>
      <c r="I653" s="19" t="s">
        <v>67</v>
      </c>
      <c r="J653" s="19">
        <v>3</v>
      </c>
      <c r="K653" s="19" t="s">
        <v>36</v>
      </c>
      <c r="L653" s="24" t="s">
        <v>68</v>
      </c>
      <c r="M653" s="19" t="s">
        <v>549</v>
      </c>
      <c r="N653" s="6" t="s">
        <v>650</v>
      </c>
    </row>
    <row r="654" spans="1:14">
      <c r="A654" s="14">
        <f t="shared" si="64"/>
        <v>651</v>
      </c>
      <c r="B654" s="335" t="s">
        <v>543</v>
      </c>
      <c r="C654" s="19" t="s">
        <v>544</v>
      </c>
      <c r="D654" s="19" t="s">
        <v>32</v>
      </c>
      <c r="E654" s="19">
        <v>14</v>
      </c>
      <c r="F654" s="19" t="s">
        <v>96</v>
      </c>
      <c r="G654" s="19" t="s">
        <v>60</v>
      </c>
      <c r="H654" s="19"/>
      <c r="I654" s="19" t="s">
        <v>67</v>
      </c>
      <c r="J654" s="19">
        <v>3</v>
      </c>
      <c r="K654" s="19" t="s">
        <v>36</v>
      </c>
      <c r="L654" s="24" t="s">
        <v>68</v>
      </c>
      <c r="M654" s="19"/>
      <c r="N654" s="6" t="s">
        <v>650</v>
      </c>
    </row>
    <row r="655" spans="1:14">
      <c r="A655" s="14">
        <f t="shared" ref="A655:A664" si="65">ROW()-3</f>
        <v>652</v>
      </c>
      <c r="B655" s="335" t="s">
        <v>543</v>
      </c>
      <c r="C655" s="19" t="s">
        <v>544</v>
      </c>
      <c r="D655" s="19" t="s">
        <v>32</v>
      </c>
      <c r="E655" s="19">
        <v>15</v>
      </c>
      <c r="F655" s="19" t="s">
        <v>401</v>
      </c>
      <c r="G655" s="19" t="s">
        <v>402</v>
      </c>
      <c r="H655" s="19"/>
      <c r="I655" s="19" t="s">
        <v>67</v>
      </c>
      <c r="J655" s="19">
        <v>3</v>
      </c>
      <c r="K655" s="19" t="s">
        <v>36</v>
      </c>
      <c r="L655" s="24" t="s">
        <v>68</v>
      </c>
      <c r="M655" s="19"/>
      <c r="N655" s="6" t="s">
        <v>650</v>
      </c>
    </row>
    <row r="656" spans="1:14">
      <c r="A656" s="14">
        <f t="shared" si="65"/>
        <v>653</v>
      </c>
      <c r="B656" s="335" t="s">
        <v>543</v>
      </c>
      <c r="C656" s="19" t="s">
        <v>544</v>
      </c>
      <c r="D656" s="19" t="s">
        <v>32</v>
      </c>
      <c r="E656" s="19">
        <v>16</v>
      </c>
      <c r="F656" s="19" t="s">
        <v>99</v>
      </c>
      <c r="G656" s="19" t="s">
        <v>100</v>
      </c>
      <c r="H656" s="19"/>
      <c r="I656" s="19" t="s">
        <v>67</v>
      </c>
      <c r="J656" s="19">
        <v>3</v>
      </c>
      <c r="K656" s="19" t="s">
        <v>36</v>
      </c>
      <c r="L656" s="24" t="s">
        <v>68</v>
      </c>
      <c r="M656" s="19" t="s">
        <v>550</v>
      </c>
      <c r="N656" s="6" t="s">
        <v>650</v>
      </c>
    </row>
    <row r="657" spans="1:14">
      <c r="A657" s="14">
        <f t="shared" si="65"/>
        <v>654</v>
      </c>
      <c r="B657" s="335" t="s">
        <v>543</v>
      </c>
      <c r="C657" s="19" t="s">
        <v>544</v>
      </c>
      <c r="D657" s="19" t="s">
        <v>32</v>
      </c>
      <c r="E657" s="19">
        <v>17</v>
      </c>
      <c r="F657" s="19" t="s">
        <v>247</v>
      </c>
      <c r="G657" s="19" t="s">
        <v>248</v>
      </c>
      <c r="H657" s="19"/>
      <c r="I657" s="19" t="s">
        <v>67</v>
      </c>
      <c r="J657" s="19">
        <v>3</v>
      </c>
      <c r="K657" s="19" t="s">
        <v>36</v>
      </c>
      <c r="L657" s="24" t="s">
        <v>68</v>
      </c>
      <c r="M657" s="19"/>
      <c r="N657" s="6" t="s">
        <v>650</v>
      </c>
    </row>
    <row r="658" spans="1:14">
      <c r="A658" s="14">
        <f t="shared" si="65"/>
        <v>655</v>
      </c>
      <c r="B658" s="335" t="s">
        <v>543</v>
      </c>
      <c r="C658" s="19" t="s">
        <v>544</v>
      </c>
      <c r="D658" s="19" t="s">
        <v>32</v>
      </c>
      <c r="E658" s="19">
        <v>18</v>
      </c>
      <c r="F658" s="19" t="s">
        <v>510</v>
      </c>
      <c r="G658" s="19" t="s">
        <v>511</v>
      </c>
      <c r="H658" s="19"/>
      <c r="I658" s="19" t="s">
        <v>67</v>
      </c>
      <c r="J658" s="19">
        <v>3</v>
      </c>
      <c r="K658" s="19" t="s">
        <v>36</v>
      </c>
      <c r="L658" s="24" t="s">
        <v>68</v>
      </c>
      <c r="M658" s="19" t="s">
        <v>550</v>
      </c>
      <c r="N658" s="6" t="s">
        <v>650</v>
      </c>
    </row>
    <row r="659" spans="1:14">
      <c r="A659" s="14">
        <f t="shared" si="65"/>
        <v>656</v>
      </c>
      <c r="B659" s="335" t="s">
        <v>543</v>
      </c>
      <c r="C659" s="19" t="s">
        <v>544</v>
      </c>
      <c r="D659" s="19" t="s">
        <v>32</v>
      </c>
      <c r="E659" s="19">
        <v>19</v>
      </c>
      <c r="F659" s="19" t="s">
        <v>107</v>
      </c>
      <c r="G659" s="19" t="s">
        <v>108</v>
      </c>
      <c r="H659" s="19"/>
      <c r="I659" s="19" t="s">
        <v>67</v>
      </c>
      <c r="J659" s="19">
        <v>3</v>
      </c>
      <c r="K659" s="19" t="s">
        <v>36</v>
      </c>
      <c r="L659" s="24" t="s">
        <v>68</v>
      </c>
      <c r="M659" s="19" t="s">
        <v>549</v>
      </c>
      <c r="N659" s="6" t="s">
        <v>650</v>
      </c>
    </row>
    <row r="660" ht="25.5" spans="1:14">
      <c r="A660" s="14">
        <f t="shared" si="65"/>
        <v>657</v>
      </c>
      <c r="B660" s="335" t="s">
        <v>552</v>
      </c>
      <c r="C660" s="19" t="s">
        <v>553</v>
      </c>
      <c r="D660" s="19" t="s">
        <v>32</v>
      </c>
      <c r="E660" s="19">
        <v>1</v>
      </c>
      <c r="F660" s="19" t="s">
        <v>139</v>
      </c>
      <c r="G660" s="19" t="s">
        <v>140</v>
      </c>
      <c r="H660" s="19"/>
      <c r="I660" s="19" t="s">
        <v>45</v>
      </c>
      <c r="J660" s="19">
        <v>2</v>
      </c>
      <c r="K660" s="19">
        <v>6800</v>
      </c>
      <c r="L660" s="24" t="s">
        <v>46</v>
      </c>
      <c r="M660" s="57"/>
      <c r="N660" s="6" t="s">
        <v>650</v>
      </c>
    </row>
    <row r="661" ht="25.5" spans="1:14">
      <c r="A661" s="14">
        <f t="shared" si="65"/>
        <v>658</v>
      </c>
      <c r="B661" s="335" t="s">
        <v>552</v>
      </c>
      <c r="C661" s="19" t="s">
        <v>553</v>
      </c>
      <c r="D661" s="19" t="s">
        <v>32</v>
      </c>
      <c r="E661" s="19">
        <v>2</v>
      </c>
      <c r="F661" s="19" t="s">
        <v>124</v>
      </c>
      <c r="G661" s="19" t="s">
        <v>83</v>
      </c>
      <c r="H661" s="19"/>
      <c r="I661" s="19" t="s">
        <v>45</v>
      </c>
      <c r="J661" s="19">
        <v>2</v>
      </c>
      <c r="K661" s="19">
        <v>6800</v>
      </c>
      <c r="L661" s="24" t="s">
        <v>46</v>
      </c>
      <c r="M661" s="57"/>
      <c r="N661" s="6" t="s">
        <v>650</v>
      </c>
    </row>
    <row r="662" ht="25.5" spans="1:14">
      <c r="A662" s="14">
        <f t="shared" si="65"/>
        <v>659</v>
      </c>
      <c r="B662" s="335" t="s">
        <v>552</v>
      </c>
      <c r="C662" s="19" t="s">
        <v>553</v>
      </c>
      <c r="D662" s="19" t="s">
        <v>32</v>
      </c>
      <c r="E662" s="19">
        <v>3</v>
      </c>
      <c r="F662" s="19" t="s">
        <v>59</v>
      </c>
      <c r="G662" s="19" t="s">
        <v>60</v>
      </c>
      <c r="H662" s="19"/>
      <c r="I662" s="19" t="s">
        <v>45</v>
      </c>
      <c r="J662" s="19">
        <v>2</v>
      </c>
      <c r="K662" s="19">
        <v>6800</v>
      </c>
      <c r="L662" s="24" t="s">
        <v>46</v>
      </c>
      <c r="M662" s="57"/>
      <c r="N662" s="6" t="s">
        <v>650</v>
      </c>
    </row>
    <row r="663" ht="25.5" spans="1:14">
      <c r="A663" s="14">
        <f t="shared" si="65"/>
        <v>660</v>
      </c>
      <c r="B663" s="335" t="s">
        <v>552</v>
      </c>
      <c r="C663" s="19" t="s">
        <v>553</v>
      </c>
      <c r="D663" s="19" t="s">
        <v>32</v>
      </c>
      <c r="E663" s="19">
        <v>4</v>
      </c>
      <c r="F663" s="19" t="s">
        <v>311</v>
      </c>
      <c r="G663" s="19" t="s">
        <v>224</v>
      </c>
      <c r="H663" s="19"/>
      <c r="I663" s="19" t="s">
        <v>45</v>
      </c>
      <c r="J663" s="19">
        <v>2</v>
      </c>
      <c r="K663" s="19">
        <v>6800</v>
      </c>
      <c r="L663" s="24" t="s">
        <v>46</v>
      </c>
      <c r="M663" s="57"/>
      <c r="N663" s="6" t="s">
        <v>650</v>
      </c>
    </row>
    <row r="664" ht="25.5" spans="1:14">
      <c r="A664" s="14">
        <f t="shared" si="65"/>
        <v>661</v>
      </c>
      <c r="B664" s="334" t="s">
        <v>552</v>
      </c>
      <c r="C664" s="19" t="s">
        <v>553</v>
      </c>
      <c r="D664" s="19" t="s">
        <v>32</v>
      </c>
      <c r="E664" s="19">
        <v>5</v>
      </c>
      <c r="F664" s="20" t="s">
        <v>289</v>
      </c>
      <c r="G664" s="20" t="s">
        <v>85</v>
      </c>
      <c r="H664" s="58"/>
      <c r="I664" s="20" t="s">
        <v>45</v>
      </c>
      <c r="J664" s="20">
        <v>2</v>
      </c>
      <c r="K664" s="60">
        <v>6800</v>
      </c>
      <c r="L664" s="20" t="s">
        <v>46</v>
      </c>
      <c r="M664" s="57"/>
      <c r="N664" s="6" t="s">
        <v>650</v>
      </c>
    </row>
    <row r="665" spans="1:14">
      <c r="A665" s="14">
        <f t="shared" ref="A665:A674" si="66">ROW()-3</f>
        <v>662</v>
      </c>
      <c r="B665" s="335" t="s">
        <v>552</v>
      </c>
      <c r="C665" s="19" t="s">
        <v>553</v>
      </c>
      <c r="D665" s="19" t="s">
        <v>32</v>
      </c>
      <c r="E665" s="19">
        <v>5</v>
      </c>
      <c r="F665" s="19" t="s">
        <v>178</v>
      </c>
      <c r="G665" s="19" t="s">
        <v>179</v>
      </c>
      <c r="H665" s="19"/>
      <c r="I665" s="19" t="s">
        <v>67</v>
      </c>
      <c r="J665" s="33">
        <v>3</v>
      </c>
      <c r="K665" s="19">
        <v>6300</v>
      </c>
      <c r="L665" s="24" t="s">
        <v>68</v>
      </c>
      <c r="M665" s="19"/>
      <c r="N665" s="6" t="s">
        <v>650</v>
      </c>
    </row>
    <row r="666" spans="1:14">
      <c r="A666" s="14">
        <f t="shared" si="66"/>
        <v>663</v>
      </c>
      <c r="B666" s="335" t="s">
        <v>552</v>
      </c>
      <c r="C666" s="19" t="s">
        <v>553</v>
      </c>
      <c r="D666" s="19" t="s">
        <v>32</v>
      </c>
      <c r="E666" s="19">
        <v>6</v>
      </c>
      <c r="F666" s="19" t="s">
        <v>391</v>
      </c>
      <c r="G666" s="19" t="s">
        <v>392</v>
      </c>
      <c r="H666" s="19"/>
      <c r="I666" s="19" t="s">
        <v>67</v>
      </c>
      <c r="J666" s="19">
        <v>3</v>
      </c>
      <c r="K666" s="19">
        <v>4600</v>
      </c>
      <c r="L666" s="24" t="s">
        <v>68</v>
      </c>
      <c r="M666" s="19"/>
      <c r="N666" s="6" t="s">
        <v>650</v>
      </c>
    </row>
    <row r="667" spans="1:14">
      <c r="A667" s="14">
        <f t="shared" si="66"/>
        <v>664</v>
      </c>
      <c r="B667" s="335" t="s">
        <v>552</v>
      </c>
      <c r="C667" s="19" t="s">
        <v>553</v>
      </c>
      <c r="D667" s="19" t="s">
        <v>32</v>
      </c>
      <c r="E667" s="19">
        <v>7</v>
      </c>
      <c r="F667" s="19" t="s">
        <v>84</v>
      </c>
      <c r="G667" s="19" t="s">
        <v>85</v>
      </c>
      <c r="H667" s="19"/>
      <c r="I667" s="19" t="s">
        <v>67</v>
      </c>
      <c r="J667" s="19">
        <v>3</v>
      </c>
      <c r="K667" s="19">
        <v>5600</v>
      </c>
      <c r="L667" s="24" t="s">
        <v>68</v>
      </c>
      <c r="M667" s="19"/>
      <c r="N667" s="6" t="s">
        <v>650</v>
      </c>
    </row>
    <row r="668" spans="1:14">
      <c r="A668" s="14">
        <f t="shared" si="66"/>
        <v>665</v>
      </c>
      <c r="B668" s="335" t="s">
        <v>552</v>
      </c>
      <c r="C668" s="19" t="s">
        <v>553</v>
      </c>
      <c r="D668" s="19" t="s">
        <v>32</v>
      </c>
      <c r="E668" s="19">
        <v>8</v>
      </c>
      <c r="F668" s="33" t="s">
        <v>86</v>
      </c>
      <c r="G668" s="19" t="s">
        <v>87</v>
      </c>
      <c r="H668" s="33"/>
      <c r="I668" s="19" t="s">
        <v>67</v>
      </c>
      <c r="J668" s="33">
        <v>3</v>
      </c>
      <c r="K668" s="33">
        <v>5600</v>
      </c>
      <c r="L668" s="24" t="s">
        <v>68</v>
      </c>
      <c r="M668" s="19"/>
      <c r="N668" s="6" t="s">
        <v>650</v>
      </c>
    </row>
    <row r="669" spans="1:14">
      <c r="A669" s="14">
        <f t="shared" si="66"/>
        <v>666</v>
      </c>
      <c r="B669" s="335" t="s">
        <v>552</v>
      </c>
      <c r="C669" s="19" t="s">
        <v>553</v>
      </c>
      <c r="D669" s="19" t="s">
        <v>32</v>
      </c>
      <c r="E669" s="19">
        <v>9</v>
      </c>
      <c r="F669" s="33" t="s">
        <v>88</v>
      </c>
      <c r="G669" s="19" t="s">
        <v>89</v>
      </c>
      <c r="H669" s="33"/>
      <c r="I669" s="19" t="s">
        <v>67</v>
      </c>
      <c r="J669" s="33">
        <v>3</v>
      </c>
      <c r="K669" s="33">
        <v>5600</v>
      </c>
      <c r="L669" s="24" t="s">
        <v>68</v>
      </c>
      <c r="M669" s="19"/>
      <c r="N669" s="6" t="s">
        <v>650</v>
      </c>
    </row>
    <row r="670" spans="1:14">
      <c r="A670" s="14">
        <f t="shared" si="66"/>
        <v>667</v>
      </c>
      <c r="B670" s="335" t="s">
        <v>552</v>
      </c>
      <c r="C670" s="19" t="s">
        <v>553</v>
      </c>
      <c r="D670" s="19" t="s">
        <v>32</v>
      </c>
      <c r="E670" s="19">
        <v>10</v>
      </c>
      <c r="F670" s="19" t="s">
        <v>92</v>
      </c>
      <c r="G670" s="19" t="s">
        <v>93</v>
      </c>
      <c r="H670" s="19"/>
      <c r="I670" s="19" t="s">
        <v>67</v>
      </c>
      <c r="J670" s="33">
        <v>3</v>
      </c>
      <c r="K670" s="19">
        <v>5600</v>
      </c>
      <c r="L670" s="24" t="s">
        <v>68</v>
      </c>
      <c r="M670" s="19"/>
      <c r="N670" s="6" t="s">
        <v>650</v>
      </c>
    </row>
    <row r="671" ht="38.25" spans="1:14">
      <c r="A671" s="14">
        <f t="shared" si="66"/>
        <v>668</v>
      </c>
      <c r="B671" s="335" t="s">
        <v>552</v>
      </c>
      <c r="C671" s="19" t="s">
        <v>553</v>
      </c>
      <c r="D671" s="19" t="s">
        <v>32</v>
      </c>
      <c r="E671" s="19">
        <v>11</v>
      </c>
      <c r="F671" s="19" t="s">
        <v>71</v>
      </c>
      <c r="G671" s="19" t="s">
        <v>72</v>
      </c>
      <c r="H671" s="17" t="s">
        <v>554</v>
      </c>
      <c r="I671" s="19" t="s">
        <v>67</v>
      </c>
      <c r="J671" s="19">
        <v>3</v>
      </c>
      <c r="K671" s="19">
        <v>6300</v>
      </c>
      <c r="L671" s="24" t="s">
        <v>68</v>
      </c>
      <c r="M671" s="36"/>
      <c r="N671" s="6" t="s">
        <v>650</v>
      </c>
    </row>
    <row r="672" spans="1:14">
      <c r="A672" s="14">
        <f t="shared" si="66"/>
        <v>669</v>
      </c>
      <c r="B672" s="335" t="s">
        <v>552</v>
      </c>
      <c r="C672" s="19" t="s">
        <v>553</v>
      </c>
      <c r="D672" s="19" t="s">
        <v>32</v>
      </c>
      <c r="E672" s="19">
        <v>12</v>
      </c>
      <c r="F672" s="19" t="s">
        <v>74</v>
      </c>
      <c r="G672" s="19" t="s">
        <v>75</v>
      </c>
      <c r="H672" s="19"/>
      <c r="I672" s="19" t="s">
        <v>67</v>
      </c>
      <c r="J672" s="19">
        <v>3</v>
      </c>
      <c r="K672" s="19">
        <v>4600</v>
      </c>
      <c r="L672" s="24" t="s">
        <v>68</v>
      </c>
      <c r="M672" s="36"/>
      <c r="N672" s="6" t="s">
        <v>650</v>
      </c>
    </row>
    <row r="673" spans="1:14">
      <c r="A673" s="14">
        <f t="shared" si="66"/>
        <v>670</v>
      </c>
      <c r="B673" s="335" t="s">
        <v>552</v>
      </c>
      <c r="C673" s="19" t="s">
        <v>553</v>
      </c>
      <c r="D673" s="19" t="s">
        <v>32</v>
      </c>
      <c r="E673" s="19">
        <v>13</v>
      </c>
      <c r="F673" s="19" t="s">
        <v>81</v>
      </c>
      <c r="G673" s="19" t="s">
        <v>56</v>
      </c>
      <c r="H673" s="19"/>
      <c r="I673" s="19" t="s">
        <v>67</v>
      </c>
      <c r="J673" s="19">
        <v>3</v>
      </c>
      <c r="K673" s="19">
        <v>4600</v>
      </c>
      <c r="L673" s="24" t="s">
        <v>68</v>
      </c>
      <c r="M673" s="36"/>
      <c r="N673" s="6" t="s">
        <v>650</v>
      </c>
    </row>
    <row r="674" spans="1:14">
      <c r="A674" s="14">
        <f t="shared" si="66"/>
        <v>671</v>
      </c>
      <c r="B674" s="335" t="s">
        <v>552</v>
      </c>
      <c r="C674" s="19" t="s">
        <v>553</v>
      </c>
      <c r="D674" s="19" t="s">
        <v>32</v>
      </c>
      <c r="E674" s="19">
        <v>14</v>
      </c>
      <c r="F674" s="19" t="s">
        <v>82</v>
      </c>
      <c r="G674" s="19" t="s">
        <v>83</v>
      </c>
      <c r="H674" s="19"/>
      <c r="I674" s="19" t="s">
        <v>67</v>
      </c>
      <c r="J674" s="19">
        <v>3</v>
      </c>
      <c r="K674" s="19">
        <v>6300</v>
      </c>
      <c r="L674" s="24" t="s">
        <v>68</v>
      </c>
      <c r="M674" s="36"/>
      <c r="N674" s="6" t="s">
        <v>650</v>
      </c>
    </row>
    <row r="675" spans="1:14">
      <c r="A675" s="14">
        <f t="shared" ref="A675:A684" si="67">ROW()-3</f>
        <v>672</v>
      </c>
      <c r="B675" s="335" t="s">
        <v>552</v>
      </c>
      <c r="C675" s="19" t="s">
        <v>553</v>
      </c>
      <c r="D675" s="19" t="s">
        <v>32</v>
      </c>
      <c r="E675" s="19">
        <v>15</v>
      </c>
      <c r="F675" s="19" t="s">
        <v>161</v>
      </c>
      <c r="G675" s="19" t="s">
        <v>162</v>
      </c>
      <c r="H675" s="17" t="s">
        <v>222</v>
      </c>
      <c r="I675" s="19" t="s">
        <v>67</v>
      </c>
      <c r="J675" s="19">
        <v>3</v>
      </c>
      <c r="K675" s="19">
        <v>4600</v>
      </c>
      <c r="L675" s="24" t="s">
        <v>68</v>
      </c>
      <c r="M675" s="36"/>
      <c r="N675" s="6" t="s">
        <v>650</v>
      </c>
    </row>
    <row r="676" spans="1:14">
      <c r="A676" s="14">
        <f t="shared" si="67"/>
        <v>673</v>
      </c>
      <c r="B676" s="335" t="s">
        <v>552</v>
      </c>
      <c r="C676" s="19" t="s">
        <v>553</v>
      </c>
      <c r="D676" s="19" t="s">
        <v>32</v>
      </c>
      <c r="E676" s="19">
        <v>16</v>
      </c>
      <c r="F676" s="19" t="s">
        <v>96</v>
      </c>
      <c r="G676" s="19" t="s">
        <v>60</v>
      </c>
      <c r="H676" s="19"/>
      <c r="I676" s="19" t="s">
        <v>67</v>
      </c>
      <c r="J676" s="19">
        <v>3</v>
      </c>
      <c r="K676" s="19">
        <v>4600</v>
      </c>
      <c r="L676" s="24" t="s">
        <v>68</v>
      </c>
      <c r="M676" s="36"/>
      <c r="N676" s="6" t="s">
        <v>650</v>
      </c>
    </row>
    <row r="677" spans="1:14">
      <c r="A677" s="14">
        <f t="shared" si="67"/>
        <v>674</v>
      </c>
      <c r="B677" s="335" t="s">
        <v>552</v>
      </c>
      <c r="C677" s="19" t="s">
        <v>553</v>
      </c>
      <c r="D677" s="19" t="s">
        <v>32</v>
      </c>
      <c r="E677" s="19">
        <v>17</v>
      </c>
      <c r="F677" s="19" t="s">
        <v>280</v>
      </c>
      <c r="G677" s="19" t="s">
        <v>281</v>
      </c>
      <c r="H677" s="19"/>
      <c r="I677" s="19" t="s">
        <v>67</v>
      </c>
      <c r="J677" s="19">
        <v>3</v>
      </c>
      <c r="K677" s="19">
        <v>4600</v>
      </c>
      <c r="L677" s="24" t="s">
        <v>68</v>
      </c>
      <c r="M677" s="36"/>
      <c r="N677" s="6" t="s">
        <v>650</v>
      </c>
    </row>
    <row r="678" spans="1:14">
      <c r="A678" s="14">
        <f t="shared" si="67"/>
        <v>675</v>
      </c>
      <c r="B678" s="335" t="s">
        <v>552</v>
      </c>
      <c r="C678" s="19" t="s">
        <v>553</v>
      </c>
      <c r="D678" s="19" t="s">
        <v>32</v>
      </c>
      <c r="E678" s="19">
        <v>18</v>
      </c>
      <c r="F678" s="19" t="s">
        <v>223</v>
      </c>
      <c r="G678" s="19" t="s">
        <v>224</v>
      </c>
      <c r="H678" s="19"/>
      <c r="I678" s="19" t="s">
        <v>67</v>
      </c>
      <c r="J678" s="19">
        <v>3</v>
      </c>
      <c r="K678" s="19">
        <v>4600</v>
      </c>
      <c r="L678" s="24" t="s">
        <v>68</v>
      </c>
      <c r="M678" s="36"/>
      <c r="N678" s="6" t="s">
        <v>650</v>
      </c>
    </row>
    <row r="679" spans="1:14">
      <c r="A679" s="14">
        <f t="shared" si="67"/>
        <v>676</v>
      </c>
      <c r="B679" s="335" t="s">
        <v>552</v>
      </c>
      <c r="C679" s="19" t="s">
        <v>553</v>
      </c>
      <c r="D679" s="19" t="s">
        <v>32</v>
      </c>
      <c r="E679" s="19">
        <v>19</v>
      </c>
      <c r="F679" s="19" t="s">
        <v>282</v>
      </c>
      <c r="G679" s="19" t="s">
        <v>283</v>
      </c>
      <c r="H679" s="19"/>
      <c r="I679" s="19" t="s">
        <v>67</v>
      </c>
      <c r="J679" s="19">
        <v>3</v>
      </c>
      <c r="K679" s="19">
        <v>4600</v>
      </c>
      <c r="L679" s="24" t="s">
        <v>68</v>
      </c>
      <c r="M679" s="19"/>
      <c r="N679" s="6" t="s">
        <v>650</v>
      </c>
    </row>
    <row r="680" spans="1:14">
      <c r="A680" s="14">
        <f t="shared" si="67"/>
        <v>677</v>
      </c>
      <c r="B680" s="335" t="s">
        <v>552</v>
      </c>
      <c r="C680" s="19" t="s">
        <v>553</v>
      </c>
      <c r="D680" s="19" t="s">
        <v>32</v>
      </c>
      <c r="E680" s="19">
        <v>20</v>
      </c>
      <c r="F680" s="19" t="s">
        <v>103</v>
      </c>
      <c r="G680" s="19" t="s">
        <v>104</v>
      </c>
      <c r="H680" s="19"/>
      <c r="I680" s="19" t="s">
        <v>67</v>
      </c>
      <c r="J680" s="19">
        <v>3</v>
      </c>
      <c r="K680" s="19">
        <v>4600</v>
      </c>
      <c r="L680" s="24" t="s">
        <v>68</v>
      </c>
      <c r="M680" s="19"/>
      <c r="N680" s="6" t="s">
        <v>650</v>
      </c>
    </row>
    <row r="681" spans="1:14">
      <c r="A681" s="14">
        <f t="shared" si="67"/>
        <v>678</v>
      </c>
      <c r="B681" s="335" t="s">
        <v>552</v>
      </c>
      <c r="C681" s="19" t="s">
        <v>553</v>
      </c>
      <c r="D681" s="19" t="s">
        <v>32</v>
      </c>
      <c r="E681" s="19">
        <v>21</v>
      </c>
      <c r="F681" s="19" t="s">
        <v>105</v>
      </c>
      <c r="G681" s="19" t="s">
        <v>64</v>
      </c>
      <c r="H681" s="17" t="s">
        <v>106</v>
      </c>
      <c r="I681" s="19" t="s">
        <v>67</v>
      </c>
      <c r="J681" s="19">
        <v>3</v>
      </c>
      <c r="K681" s="19">
        <v>4600</v>
      </c>
      <c r="L681" s="24" t="s">
        <v>68</v>
      </c>
      <c r="M681" s="19"/>
      <c r="N681" s="6" t="s">
        <v>650</v>
      </c>
    </row>
    <row r="682" ht="25.5" spans="1:14">
      <c r="A682" s="14">
        <f t="shared" si="67"/>
        <v>679</v>
      </c>
      <c r="B682" s="335" t="s">
        <v>555</v>
      </c>
      <c r="C682" s="19" t="s">
        <v>556</v>
      </c>
      <c r="D682" s="19" t="s">
        <v>32</v>
      </c>
      <c r="E682" s="20">
        <v>1</v>
      </c>
      <c r="F682" s="20" t="s">
        <v>340</v>
      </c>
      <c r="G682" s="20" t="s">
        <v>147</v>
      </c>
      <c r="H682" s="58"/>
      <c r="I682" s="20" t="s">
        <v>45</v>
      </c>
      <c r="J682" s="20">
        <v>2</v>
      </c>
      <c r="K682" s="60">
        <v>6100</v>
      </c>
      <c r="L682" s="24" t="s">
        <v>46</v>
      </c>
      <c r="M682" s="26"/>
      <c r="N682" s="6" t="s">
        <v>650</v>
      </c>
    </row>
    <row r="683" ht="25.5" spans="1:14">
      <c r="A683" s="14">
        <f t="shared" si="67"/>
        <v>680</v>
      </c>
      <c r="B683" s="335" t="s">
        <v>555</v>
      </c>
      <c r="C683" s="19" t="s">
        <v>556</v>
      </c>
      <c r="D683" s="19" t="s">
        <v>32</v>
      </c>
      <c r="E683" s="20">
        <v>2</v>
      </c>
      <c r="F683" s="20" t="s">
        <v>289</v>
      </c>
      <c r="G683" s="20" t="s">
        <v>85</v>
      </c>
      <c r="H683" s="58"/>
      <c r="I683" s="20" t="s">
        <v>45</v>
      </c>
      <c r="J683" s="20">
        <v>2</v>
      </c>
      <c r="K683" s="60">
        <v>6100</v>
      </c>
      <c r="L683" s="24" t="s">
        <v>46</v>
      </c>
      <c r="M683" s="26"/>
      <c r="N683" s="6" t="s">
        <v>650</v>
      </c>
    </row>
    <row r="684" ht="25.5" spans="1:14">
      <c r="A684" s="14">
        <f t="shared" si="67"/>
        <v>681</v>
      </c>
      <c r="B684" s="335" t="s">
        <v>555</v>
      </c>
      <c r="C684" s="19" t="s">
        <v>556</v>
      </c>
      <c r="D684" s="19" t="s">
        <v>32</v>
      </c>
      <c r="E684" s="20">
        <v>3</v>
      </c>
      <c r="F684" s="20" t="s">
        <v>43</v>
      </c>
      <c r="G684" s="20" t="s">
        <v>44</v>
      </c>
      <c r="H684" s="58"/>
      <c r="I684" s="20" t="s">
        <v>45</v>
      </c>
      <c r="J684" s="20">
        <v>2</v>
      </c>
      <c r="K684" s="60">
        <v>6100</v>
      </c>
      <c r="L684" s="24" t="s">
        <v>46</v>
      </c>
      <c r="M684" s="26"/>
      <c r="N684" s="6" t="s">
        <v>650</v>
      </c>
    </row>
    <row r="685" ht="25.5" spans="1:14">
      <c r="A685" s="14">
        <f t="shared" ref="A685:A694" si="68">ROW()-3</f>
        <v>682</v>
      </c>
      <c r="B685" s="335" t="s">
        <v>555</v>
      </c>
      <c r="C685" s="19" t="s">
        <v>556</v>
      </c>
      <c r="D685" s="19" t="s">
        <v>32</v>
      </c>
      <c r="E685" s="20">
        <v>4</v>
      </c>
      <c r="F685" s="20" t="s">
        <v>139</v>
      </c>
      <c r="G685" s="20" t="s">
        <v>140</v>
      </c>
      <c r="H685" s="58"/>
      <c r="I685" s="20" t="s">
        <v>45</v>
      </c>
      <c r="J685" s="20">
        <v>2</v>
      </c>
      <c r="K685" s="60">
        <v>6100</v>
      </c>
      <c r="L685" s="24" t="s">
        <v>46</v>
      </c>
      <c r="M685" s="26"/>
      <c r="N685" s="6" t="s">
        <v>650</v>
      </c>
    </row>
    <row r="686" ht="25.5" spans="1:14">
      <c r="A686" s="14">
        <f t="shared" si="68"/>
        <v>683</v>
      </c>
      <c r="B686" s="335" t="s">
        <v>555</v>
      </c>
      <c r="C686" s="19" t="s">
        <v>556</v>
      </c>
      <c r="D686" s="19" t="s">
        <v>32</v>
      </c>
      <c r="E686" s="20">
        <v>5</v>
      </c>
      <c r="F686" s="20" t="s">
        <v>124</v>
      </c>
      <c r="G686" s="20" t="s">
        <v>83</v>
      </c>
      <c r="H686" s="58"/>
      <c r="I686" s="20" t="s">
        <v>45</v>
      </c>
      <c r="J686" s="20">
        <v>2</v>
      </c>
      <c r="K686" s="60">
        <v>6100</v>
      </c>
      <c r="L686" s="24" t="s">
        <v>46</v>
      </c>
      <c r="M686" s="26"/>
      <c r="N686" s="6" t="s">
        <v>650</v>
      </c>
    </row>
    <row r="687" ht="25.5" spans="1:14">
      <c r="A687" s="14">
        <f t="shared" si="68"/>
        <v>684</v>
      </c>
      <c r="B687" s="335" t="s">
        <v>555</v>
      </c>
      <c r="C687" s="19" t="s">
        <v>556</v>
      </c>
      <c r="D687" s="19" t="s">
        <v>32</v>
      </c>
      <c r="E687" s="20">
        <v>6</v>
      </c>
      <c r="F687" s="20" t="s">
        <v>59</v>
      </c>
      <c r="G687" s="20" t="s">
        <v>60</v>
      </c>
      <c r="H687" s="58"/>
      <c r="I687" s="20" t="s">
        <v>45</v>
      </c>
      <c r="J687" s="20">
        <v>2</v>
      </c>
      <c r="K687" s="60">
        <v>6100</v>
      </c>
      <c r="L687" s="24" t="s">
        <v>46</v>
      </c>
      <c r="M687" s="26"/>
      <c r="N687" s="6" t="s">
        <v>650</v>
      </c>
    </row>
    <row r="688" ht="25.5" spans="1:14">
      <c r="A688" s="14">
        <f t="shared" si="68"/>
        <v>685</v>
      </c>
      <c r="B688" s="335" t="s">
        <v>555</v>
      </c>
      <c r="C688" s="19" t="s">
        <v>556</v>
      </c>
      <c r="D688" s="19" t="s">
        <v>32</v>
      </c>
      <c r="E688" s="20">
        <v>7</v>
      </c>
      <c r="F688" s="19" t="s">
        <v>146</v>
      </c>
      <c r="G688" s="19" t="s">
        <v>147</v>
      </c>
      <c r="H688" s="36"/>
      <c r="I688" s="19" t="s">
        <v>67</v>
      </c>
      <c r="J688" s="19">
        <v>3</v>
      </c>
      <c r="K688" s="28">
        <v>3600</v>
      </c>
      <c r="L688" s="24" t="s">
        <v>68</v>
      </c>
      <c r="M688" s="33"/>
      <c r="N688" s="6" t="s">
        <v>650</v>
      </c>
    </row>
    <row r="689" ht="25.5" spans="1:14">
      <c r="A689" s="14">
        <f t="shared" si="68"/>
        <v>686</v>
      </c>
      <c r="B689" s="335" t="s">
        <v>555</v>
      </c>
      <c r="C689" s="19" t="s">
        <v>556</v>
      </c>
      <c r="D689" s="19" t="s">
        <v>32</v>
      </c>
      <c r="E689" s="20">
        <v>8</v>
      </c>
      <c r="F689" s="19" t="s">
        <v>84</v>
      </c>
      <c r="G689" s="19" t="s">
        <v>85</v>
      </c>
      <c r="H689" s="36"/>
      <c r="I689" s="19" t="s">
        <v>67</v>
      </c>
      <c r="J689" s="19">
        <v>3</v>
      </c>
      <c r="K689" s="28">
        <v>4900</v>
      </c>
      <c r="L689" s="24" t="s">
        <v>68</v>
      </c>
      <c r="M689" s="33"/>
      <c r="N689" s="6" t="s">
        <v>650</v>
      </c>
    </row>
    <row r="690" ht="25.5" spans="1:14">
      <c r="A690" s="14">
        <f t="shared" si="68"/>
        <v>687</v>
      </c>
      <c r="B690" s="335" t="s">
        <v>555</v>
      </c>
      <c r="C690" s="19" t="s">
        <v>556</v>
      </c>
      <c r="D690" s="19" t="s">
        <v>32</v>
      </c>
      <c r="E690" s="20">
        <v>9</v>
      </c>
      <c r="F690" s="19" t="s">
        <v>66</v>
      </c>
      <c r="G690" s="19" t="s">
        <v>44</v>
      </c>
      <c r="H690" s="36"/>
      <c r="I690" s="19" t="s">
        <v>67</v>
      </c>
      <c r="J690" s="19">
        <v>3</v>
      </c>
      <c r="K690" s="28">
        <v>4900</v>
      </c>
      <c r="L690" s="24" t="s">
        <v>68</v>
      </c>
      <c r="M690" s="33"/>
      <c r="N690" s="6" t="s">
        <v>650</v>
      </c>
    </row>
    <row r="691" ht="25.5" spans="1:14">
      <c r="A691" s="14">
        <f t="shared" si="68"/>
        <v>688</v>
      </c>
      <c r="B691" s="335" t="s">
        <v>555</v>
      </c>
      <c r="C691" s="19" t="s">
        <v>556</v>
      </c>
      <c r="D691" s="19" t="s">
        <v>32</v>
      </c>
      <c r="E691" s="20">
        <v>10</v>
      </c>
      <c r="F691" s="19" t="s">
        <v>71</v>
      </c>
      <c r="G691" s="19" t="s">
        <v>72</v>
      </c>
      <c r="H691" s="59"/>
      <c r="I691" s="19" t="s">
        <v>67</v>
      </c>
      <c r="J691" s="19">
        <v>3</v>
      </c>
      <c r="K691" s="28">
        <v>4900</v>
      </c>
      <c r="L691" s="24" t="s">
        <v>68</v>
      </c>
      <c r="M691" s="33"/>
      <c r="N691" s="6" t="s">
        <v>650</v>
      </c>
    </row>
    <row r="692" ht="25.5" spans="1:14">
      <c r="A692" s="14">
        <f t="shared" si="68"/>
        <v>689</v>
      </c>
      <c r="B692" s="335" t="s">
        <v>555</v>
      </c>
      <c r="C692" s="19" t="s">
        <v>556</v>
      </c>
      <c r="D692" s="19" t="s">
        <v>32</v>
      </c>
      <c r="E692" s="20">
        <v>11</v>
      </c>
      <c r="F692" s="19" t="s">
        <v>73</v>
      </c>
      <c r="G692" s="19" t="s">
        <v>34</v>
      </c>
      <c r="H692" s="17" t="s">
        <v>557</v>
      </c>
      <c r="I692" s="19" t="s">
        <v>67</v>
      </c>
      <c r="J692" s="19">
        <v>3</v>
      </c>
      <c r="K692" s="28">
        <v>4900</v>
      </c>
      <c r="L692" s="24" t="s">
        <v>68</v>
      </c>
      <c r="M692" s="33"/>
      <c r="N692" s="6" t="s">
        <v>650</v>
      </c>
    </row>
    <row r="693" ht="25.5" spans="1:14">
      <c r="A693" s="14">
        <f t="shared" si="68"/>
        <v>690</v>
      </c>
      <c r="B693" s="335" t="s">
        <v>555</v>
      </c>
      <c r="C693" s="19" t="s">
        <v>556</v>
      </c>
      <c r="D693" s="19" t="s">
        <v>32</v>
      </c>
      <c r="E693" s="20">
        <v>12</v>
      </c>
      <c r="F693" s="19" t="s">
        <v>74</v>
      </c>
      <c r="G693" s="19" t="s">
        <v>75</v>
      </c>
      <c r="H693" s="59"/>
      <c r="I693" s="19" t="s">
        <v>67</v>
      </c>
      <c r="J693" s="19">
        <v>3</v>
      </c>
      <c r="K693" s="28">
        <v>3600</v>
      </c>
      <c r="L693" s="24" t="s">
        <v>68</v>
      </c>
      <c r="M693" s="33"/>
      <c r="N693" s="6" t="s">
        <v>650</v>
      </c>
    </row>
    <row r="694" ht="25.5" spans="1:14">
      <c r="A694" s="14">
        <f t="shared" si="68"/>
        <v>691</v>
      </c>
      <c r="B694" s="335" t="s">
        <v>555</v>
      </c>
      <c r="C694" s="19" t="s">
        <v>556</v>
      </c>
      <c r="D694" s="19" t="s">
        <v>32</v>
      </c>
      <c r="E694" s="20">
        <v>13</v>
      </c>
      <c r="F694" s="19" t="s">
        <v>76</v>
      </c>
      <c r="G694" s="19" t="s">
        <v>77</v>
      </c>
      <c r="H694" s="36"/>
      <c r="I694" s="19" t="s">
        <v>67</v>
      </c>
      <c r="J694" s="19">
        <v>3</v>
      </c>
      <c r="K694" s="28">
        <v>3600</v>
      </c>
      <c r="L694" s="24" t="s">
        <v>68</v>
      </c>
      <c r="M694" s="33"/>
      <c r="N694" s="6" t="s">
        <v>650</v>
      </c>
    </row>
    <row r="695" ht="25.5" spans="1:14">
      <c r="A695" s="14">
        <f t="shared" ref="A695:A704" si="69">ROW()-3</f>
        <v>692</v>
      </c>
      <c r="B695" s="335" t="s">
        <v>555</v>
      </c>
      <c r="C695" s="19" t="s">
        <v>556</v>
      </c>
      <c r="D695" s="19" t="s">
        <v>32</v>
      </c>
      <c r="E695" s="20">
        <v>14</v>
      </c>
      <c r="F695" s="19" t="s">
        <v>81</v>
      </c>
      <c r="G695" s="19" t="s">
        <v>56</v>
      </c>
      <c r="H695" s="59"/>
      <c r="I695" s="19" t="s">
        <v>67</v>
      </c>
      <c r="J695" s="19">
        <v>3</v>
      </c>
      <c r="K695" s="28">
        <v>4900</v>
      </c>
      <c r="L695" s="24" t="s">
        <v>68</v>
      </c>
      <c r="M695" s="33"/>
      <c r="N695" s="6" t="s">
        <v>650</v>
      </c>
    </row>
    <row r="696" ht="25.5" spans="1:14">
      <c r="A696" s="14">
        <f t="shared" si="69"/>
        <v>693</v>
      </c>
      <c r="B696" s="335" t="s">
        <v>555</v>
      </c>
      <c r="C696" s="19" t="s">
        <v>556</v>
      </c>
      <c r="D696" s="19" t="s">
        <v>32</v>
      </c>
      <c r="E696" s="20">
        <v>15</v>
      </c>
      <c r="F696" s="19" t="s">
        <v>82</v>
      </c>
      <c r="G696" s="19" t="s">
        <v>83</v>
      </c>
      <c r="H696" s="36"/>
      <c r="I696" s="19" t="s">
        <v>67</v>
      </c>
      <c r="J696" s="19">
        <v>3</v>
      </c>
      <c r="K696" s="28">
        <v>4900</v>
      </c>
      <c r="L696" s="24" t="s">
        <v>68</v>
      </c>
      <c r="M696" s="33"/>
      <c r="N696" s="6" t="s">
        <v>650</v>
      </c>
    </row>
    <row r="697" ht="25.5" spans="1:14">
      <c r="A697" s="14">
        <f t="shared" si="69"/>
        <v>694</v>
      </c>
      <c r="B697" s="335" t="s">
        <v>555</v>
      </c>
      <c r="C697" s="19" t="s">
        <v>556</v>
      </c>
      <c r="D697" s="19" t="s">
        <v>32</v>
      </c>
      <c r="E697" s="20">
        <v>16</v>
      </c>
      <c r="F697" s="19" t="s">
        <v>88</v>
      </c>
      <c r="G697" s="19" t="s">
        <v>89</v>
      </c>
      <c r="H697" s="36"/>
      <c r="I697" s="19" t="s">
        <v>67</v>
      </c>
      <c r="J697" s="19">
        <v>3</v>
      </c>
      <c r="K697" s="28">
        <v>4900</v>
      </c>
      <c r="L697" s="24" t="s">
        <v>68</v>
      </c>
      <c r="M697" s="33"/>
      <c r="N697" s="6" t="s">
        <v>650</v>
      </c>
    </row>
    <row r="698" ht="25.5" spans="1:14">
      <c r="A698" s="14">
        <f t="shared" si="69"/>
        <v>695</v>
      </c>
      <c r="B698" s="335" t="s">
        <v>555</v>
      </c>
      <c r="C698" s="19" t="s">
        <v>556</v>
      </c>
      <c r="D698" s="19" t="s">
        <v>32</v>
      </c>
      <c r="E698" s="20">
        <v>17</v>
      </c>
      <c r="F698" s="19" t="s">
        <v>92</v>
      </c>
      <c r="G698" s="19" t="s">
        <v>93</v>
      </c>
      <c r="H698" s="36"/>
      <c r="I698" s="19" t="s">
        <v>67</v>
      </c>
      <c r="J698" s="19">
        <v>3</v>
      </c>
      <c r="K698" s="28">
        <v>4900</v>
      </c>
      <c r="L698" s="24" t="s">
        <v>68</v>
      </c>
      <c r="M698" s="33"/>
      <c r="N698" s="6" t="s">
        <v>650</v>
      </c>
    </row>
    <row r="699" ht="25.5" spans="1:14">
      <c r="A699" s="14">
        <f t="shared" si="69"/>
        <v>696</v>
      </c>
      <c r="B699" s="335" t="s">
        <v>555</v>
      </c>
      <c r="C699" s="19" t="s">
        <v>556</v>
      </c>
      <c r="D699" s="19" t="s">
        <v>32</v>
      </c>
      <c r="E699" s="20">
        <v>18</v>
      </c>
      <c r="F699" s="19" t="s">
        <v>161</v>
      </c>
      <c r="G699" s="19" t="s">
        <v>162</v>
      </c>
      <c r="H699" s="17" t="s">
        <v>424</v>
      </c>
      <c r="I699" s="19" t="s">
        <v>67</v>
      </c>
      <c r="J699" s="19">
        <v>3</v>
      </c>
      <c r="K699" s="28">
        <v>4900</v>
      </c>
      <c r="L699" s="24" t="s">
        <v>68</v>
      </c>
      <c r="M699" s="33"/>
      <c r="N699" s="6" t="s">
        <v>650</v>
      </c>
    </row>
    <row r="700" ht="25.5" spans="1:14">
      <c r="A700" s="14">
        <f t="shared" si="69"/>
        <v>697</v>
      </c>
      <c r="B700" s="335" t="s">
        <v>555</v>
      </c>
      <c r="C700" s="19" t="s">
        <v>556</v>
      </c>
      <c r="D700" s="19" t="s">
        <v>32</v>
      </c>
      <c r="E700" s="20">
        <v>19</v>
      </c>
      <c r="F700" s="19" t="s">
        <v>96</v>
      </c>
      <c r="G700" s="19" t="s">
        <v>60</v>
      </c>
      <c r="H700" s="36"/>
      <c r="I700" s="19" t="s">
        <v>67</v>
      </c>
      <c r="J700" s="19">
        <v>3</v>
      </c>
      <c r="K700" s="28">
        <v>3600</v>
      </c>
      <c r="L700" s="24" t="s">
        <v>68</v>
      </c>
      <c r="M700" s="33"/>
      <c r="N700" s="6" t="s">
        <v>650</v>
      </c>
    </row>
    <row r="701" ht="25.5" spans="1:14">
      <c r="A701" s="14">
        <f t="shared" si="69"/>
        <v>698</v>
      </c>
      <c r="B701" s="335" t="s">
        <v>555</v>
      </c>
      <c r="C701" s="19" t="s">
        <v>556</v>
      </c>
      <c r="D701" s="19" t="s">
        <v>32</v>
      </c>
      <c r="E701" s="20">
        <v>20</v>
      </c>
      <c r="F701" s="19" t="s">
        <v>223</v>
      </c>
      <c r="G701" s="19" t="s">
        <v>224</v>
      </c>
      <c r="H701" s="36"/>
      <c r="I701" s="19" t="s">
        <v>67</v>
      </c>
      <c r="J701" s="19">
        <v>3</v>
      </c>
      <c r="K701" s="28">
        <v>3600</v>
      </c>
      <c r="L701" s="24" t="s">
        <v>68</v>
      </c>
      <c r="M701" s="33"/>
      <c r="N701" s="6" t="s">
        <v>650</v>
      </c>
    </row>
    <row r="702" ht="25.5" spans="1:14">
      <c r="A702" s="14">
        <f t="shared" si="69"/>
        <v>699</v>
      </c>
      <c r="B702" s="335" t="s">
        <v>555</v>
      </c>
      <c r="C702" s="19" t="s">
        <v>556</v>
      </c>
      <c r="D702" s="19" t="s">
        <v>32</v>
      </c>
      <c r="E702" s="20">
        <v>21</v>
      </c>
      <c r="F702" s="19" t="s">
        <v>103</v>
      </c>
      <c r="G702" s="19" t="s">
        <v>104</v>
      </c>
      <c r="H702" s="36"/>
      <c r="I702" s="19" t="s">
        <v>67</v>
      </c>
      <c r="J702" s="19">
        <v>3</v>
      </c>
      <c r="K702" s="28">
        <v>3600</v>
      </c>
      <c r="L702" s="24" t="s">
        <v>68</v>
      </c>
      <c r="M702" s="33"/>
      <c r="N702" s="6" t="s">
        <v>650</v>
      </c>
    </row>
    <row r="703" ht="25.5" spans="1:14">
      <c r="A703" s="14">
        <f t="shared" si="69"/>
        <v>700</v>
      </c>
      <c r="B703" s="335" t="s">
        <v>558</v>
      </c>
      <c r="C703" s="19" t="s">
        <v>559</v>
      </c>
      <c r="D703" s="19" t="s">
        <v>32</v>
      </c>
      <c r="E703" s="19">
        <v>1</v>
      </c>
      <c r="F703" s="33" t="s">
        <v>73</v>
      </c>
      <c r="G703" s="19" t="s">
        <v>34</v>
      </c>
      <c r="H703" s="57"/>
      <c r="I703" s="19" t="s">
        <v>67</v>
      </c>
      <c r="J703" s="19">
        <v>3</v>
      </c>
      <c r="K703" s="19">
        <v>5800</v>
      </c>
      <c r="L703" s="24" t="s">
        <v>68</v>
      </c>
      <c r="M703" s="61"/>
      <c r="N703" s="6" t="s">
        <v>650</v>
      </c>
    </row>
    <row r="704" ht="25.5" spans="1:14">
      <c r="A704" s="14">
        <f t="shared" si="69"/>
        <v>701</v>
      </c>
      <c r="B704" s="335" t="s">
        <v>558</v>
      </c>
      <c r="C704" s="19" t="s">
        <v>559</v>
      </c>
      <c r="D704" s="19" t="s">
        <v>32</v>
      </c>
      <c r="E704" s="19">
        <v>2</v>
      </c>
      <c r="F704" s="19" t="s">
        <v>74</v>
      </c>
      <c r="G704" s="19" t="s">
        <v>75</v>
      </c>
      <c r="H704" s="19"/>
      <c r="I704" s="19" t="s">
        <v>67</v>
      </c>
      <c r="J704" s="19">
        <v>3</v>
      </c>
      <c r="K704" s="19">
        <v>5800</v>
      </c>
      <c r="L704" s="24" t="s">
        <v>68</v>
      </c>
      <c r="M704" s="61"/>
      <c r="N704" s="6" t="s">
        <v>650</v>
      </c>
    </row>
    <row r="705" ht="25.5" spans="1:14">
      <c r="A705" s="14">
        <f t="shared" ref="A705:A714" si="70">ROW()-3</f>
        <v>702</v>
      </c>
      <c r="B705" s="335" t="s">
        <v>558</v>
      </c>
      <c r="C705" s="19" t="s">
        <v>559</v>
      </c>
      <c r="D705" s="19" t="s">
        <v>32</v>
      </c>
      <c r="E705" s="19">
        <v>3</v>
      </c>
      <c r="F705" s="19" t="s">
        <v>82</v>
      </c>
      <c r="G705" s="19" t="s">
        <v>83</v>
      </c>
      <c r="H705" s="19"/>
      <c r="I705" s="19" t="s">
        <v>67</v>
      </c>
      <c r="J705" s="19">
        <v>3</v>
      </c>
      <c r="K705" s="19">
        <v>8850</v>
      </c>
      <c r="L705" s="24" t="s">
        <v>68</v>
      </c>
      <c r="M705" s="61"/>
      <c r="N705" s="6" t="s">
        <v>650</v>
      </c>
    </row>
    <row r="706" ht="25.5" spans="1:14">
      <c r="A706" s="14">
        <f t="shared" si="70"/>
        <v>703</v>
      </c>
      <c r="B706" s="335" t="s">
        <v>558</v>
      </c>
      <c r="C706" s="19" t="s">
        <v>559</v>
      </c>
      <c r="D706" s="19" t="s">
        <v>32</v>
      </c>
      <c r="E706" s="19">
        <v>4</v>
      </c>
      <c r="F706" s="19" t="s">
        <v>84</v>
      </c>
      <c r="G706" s="19" t="s">
        <v>85</v>
      </c>
      <c r="H706" s="19"/>
      <c r="I706" s="19" t="s">
        <v>67</v>
      </c>
      <c r="J706" s="19">
        <v>3</v>
      </c>
      <c r="K706" s="19">
        <v>5800</v>
      </c>
      <c r="L706" s="24" t="s">
        <v>68</v>
      </c>
      <c r="M706" s="19"/>
      <c r="N706" s="6" t="s">
        <v>650</v>
      </c>
    </row>
    <row r="707" ht="25.5" spans="1:14">
      <c r="A707" s="14">
        <f t="shared" si="70"/>
        <v>704</v>
      </c>
      <c r="B707" s="335" t="s">
        <v>558</v>
      </c>
      <c r="C707" s="19" t="s">
        <v>559</v>
      </c>
      <c r="D707" s="19" t="s">
        <v>32</v>
      </c>
      <c r="E707" s="19">
        <v>5</v>
      </c>
      <c r="F707" s="19" t="s">
        <v>86</v>
      </c>
      <c r="G707" s="19" t="s">
        <v>87</v>
      </c>
      <c r="H707" s="19"/>
      <c r="I707" s="19" t="s">
        <v>67</v>
      </c>
      <c r="J707" s="19">
        <v>3</v>
      </c>
      <c r="K707" s="19">
        <v>5800</v>
      </c>
      <c r="L707" s="24" t="s">
        <v>68</v>
      </c>
      <c r="M707" s="19"/>
      <c r="N707" s="6" t="s">
        <v>650</v>
      </c>
    </row>
    <row r="708" ht="25.5" spans="1:14">
      <c r="A708" s="14">
        <f t="shared" si="70"/>
        <v>705</v>
      </c>
      <c r="B708" s="335" t="s">
        <v>558</v>
      </c>
      <c r="C708" s="19" t="s">
        <v>559</v>
      </c>
      <c r="D708" s="19" t="s">
        <v>32</v>
      </c>
      <c r="E708" s="19">
        <v>6</v>
      </c>
      <c r="F708" s="33" t="s">
        <v>88</v>
      </c>
      <c r="G708" s="19" t="s">
        <v>89</v>
      </c>
      <c r="H708" s="19"/>
      <c r="I708" s="19" t="s">
        <v>67</v>
      </c>
      <c r="J708" s="19">
        <v>3</v>
      </c>
      <c r="K708" s="19">
        <v>5800</v>
      </c>
      <c r="L708" s="24" t="s">
        <v>68</v>
      </c>
      <c r="M708" s="61"/>
      <c r="N708" s="6" t="s">
        <v>650</v>
      </c>
    </row>
    <row r="709" ht="25.5" spans="1:14">
      <c r="A709" s="14">
        <f t="shared" si="70"/>
        <v>706</v>
      </c>
      <c r="B709" s="335" t="s">
        <v>558</v>
      </c>
      <c r="C709" s="19" t="s">
        <v>559</v>
      </c>
      <c r="D709" s="19" t="s">
        <v>32</v>
      </c>
      <c r="E709" s="19">
        <v>7</v>
      </c>
      <c r="F709" s="19" t="s">
        <v>92</v>
      </c>
      <c r="G709" s="19" t="s">
        <v>93</v>
      </c>
      <c r="H709" s="19"/>
      <c r="I709" s="19" t="s">
        <v>67</v>
      </c>
      <c r="J709" s="19">
        <v>3</v>
      </c>
      <c r="K709" s="19">
        <v>5800</v>
      </c>
      <c r="L709" s="24" t="s">
        <v>68</v>
      </c>
      <c r="M709" s="19"/>
      <c r="N709" s="6" t="s">
        <v>650</v>
      </c>
    </row>
    <row r="710" ht="25.5" spans="1:14">
      <c r="A710" s="14">
        <f t="shared" si="70"/>
        <v>707</v>
      </c>
      <c r="B710" s="335" t="s">
        <v>558</v>
      </c>
      <c r="C710" s="19" t="s">
        <v>559</v>
      </c>
      <c r="D710" s="19" t="s">
        <v>32</v>
      </c>
      <c r="E710" s="19">
        <v>8</v>
      </c>
      <c r="F710" s="19" t="s">
        <v>161</v>
      </c>
      <c r="G710" s="19" t="s">
        <v>162</v>
      </c>
      <c r="H710" s="17" t="s">
        <v>222</v>
      </c>
      <c r="I710" s="19" t="s">
        <v>67</v>
      </c>
      <c r="J710" s="19">
        <v>3</v>
      </c>
      <c r="K710" s="19">
        <v>5800</v>
      </c>
      <c r="L710" s="24" t="s">
        <v>68</v>
      </c>
      <c r="M710" s="19"/>
      <c r="N710" s="6" t="s">
        <v>650</v>
      </c>
    </row>
    <row r="711" ht="25.5" spans="1:14">
      <c r="A711" s="14">
        <f t="shared" si="70"/>
        <v>708</v>
      </c>
      <c r="B711" s="335" t="s">
        <v>558</v>
      </c>
      <c r="C711" s="19" t="s">
        <v>559</v>
      </c>
      <c r="D711" s="19" t="s">
        <v>32</v>
      </c>
      <c r="E711" s="19">
        <v>9</v>
      </c>
      <c r="F711" s="19" t="s">
        <v>213</v>
      </c>
      <c r="G711" s="19" t="s">
        <v>214</v>
      </c>
      <c r="H711" s="19"/>
      <c r="I711" s="19" t="s">
        <v>67</v>
      </c>
      <c r="J711" s="19">
        <v>3</v>
      </c>
      <c r="K711" s="19">
        <v>5800</v>
      </c>
      <c r="L711" s="24" t="s">
        <v>68</v>
      </c>
      <c r="M711" s="19"/>
      <c r="N711" s="6" t="s">
        <v>650</v>
      </c>
    </row>
    <row r="712" ht="25.5" spans="1:14">
      <c r="A712" s="14">
        <f t="shared" si="70"/>
        <v>709</v>
      </c>
      <c r="B712" s="335" t="s">
        <v>558</v>
      </c>
      <c r="C712" s="19" t="s">
        <v>559</v>
      </c>
      <c r="D712" s="19" t="s">
        <v>32</v>
      </c>
      <c r="E712" s="19">
        <v>10</v>
      </c>
      <c r="F712" s="19" t="s">
        <v>218</v>
      </c>
      <c r="G712" s="19" t="s">
        <v>219</v>
      </c>
      <c r="H712" s="17" t="s">
        <v>561</v>
      </c>
      <c r="I712" s="19" t="s">
        <v>67</v>
      </c>
      <c r="J712" s="19">
        <v>3</v>
      </c>
      <c r="K712" s="19">
        <v>5800</v>
      </c>
      <c r="L712" s="24" t="s">
        <v>68</v>
      </c>
      <c r="M712" s="19"/>
      <c r="N712" s="6" t="s">
        <v>650</v>
      </c>
    </row>
    <row r="713" ht="25.5" spans="1:14">
      <c r="A713" s="14">
        <f t="shared" si="70"/>
        <v>710</v>
      </c>
      <c r="B713" s="335" t="s">
        <v>558</v>
      </c>
      <c r="C713" s="19" t="s">
        <v>559</v>
      </c>
      <c r="D713" s="19" t="s">
        <v>32</v>
      </c>
      <c r="E713" s="19">
        <v>11</v>
      </c>
      <c r="F713" s="19" t="s">
        <v>96</v>
      </c>
      <c r="G713" s="19" t="s">
        <v>60</v>
      </c>
      <c r="H713" s="19"/>
      <c r="I713" s="19" t="s">
        <v>67</v>
      </c>
      <c r="J713" s="19">
        <v>3</v>
      </c>
      <c r="K713" s="19">
        <v>5800</v>
      </c>
      <c r="L713" s="24" t="s">
        <v>68</v>
      </c>
      <c r="M713" s="19"/>
      <c r="N713" s="6" t="s">
        <v>650</v>
      </c>
    </row>
    <row r="714" ht="25.5" spans="1:14">
      <c r="A714" s="14">
        <f t="shared" si="70"/>
        <v>711</v>
      </c>
      <c r="B714" s="335" t="s">
        <v>558</v>
      </c>
      <c r="C714" s="19" t="s">
        <v>559</v>
      </c>
      <c r="D714" s="19" t="s">
        <v>32</v>
      </c>
      <c r="E714" s="19">
        <v>12</v>
      </c>
      <c r="F714" s="33" t="s">
        <v>215</v>
      </c>
      <c r="G714" s="19" t="s">
        <v>211</v>
      </c>
      <c r="H714" s="57"/>
      <c r="I714" s="19" t="s">
        <v>67</v>
      </c>
      <c r="J714" s="19">
        <v>3</v>
      </c>
      <c r="K714" s="19">
        <v>5800</v>
      </c>
      <c r="L714" s="24" t="s">
        <v>68</v>
      </c>
      <c r="M714" s="61"/>
      <c r="N714" s="6" t="s">
        <v>650</v>
      </c>
    </row>
    <row r="715" ht="25.5" spans="1:14">
      <c r="A715" s="14">
        <f t="shared" ref="A715:A724" si="71">ROW()-3</f>
        <v>712</v>
      </c>
      <c r="B715" s="335" t="s">
        <v>558</v>
      </c>
      <c r="C715" s="19" t="s">
        <v>559</v>
      </c>
      <c r="D715" s="19" t="s">
        <v>32</v>
      </c>
      <c r="E715" s="19">
        <v>13</v>
      </c>
      <c r="F715" s="33" t="s">
        <v>99</v>
      </c>
      <c r="G715" s="19" t="s">
        <v>100</v>
      </c>
      <c r="H715" s="57"/>
      <c r="I715" s="19" t="s">
        <v>67</v>
      </c>
      <c r="J715" s="19">
        <v>3</v>
      </c>
      <c r="K715" s="19">
        <v>5800</v>
      </c>
      <c r="L715" s="24" t="s">
        <v>68</v>
      </c>
      <c r="M715" s="61"/>
      <c r="N715" s="6" t="s">
        <v>650</v>
      </c>
    </row>
    <row r="716" ht="25.5" spans="1:14">
      <c r="A716" s="14">
        <f t="shared" si="71"/>
        <v>713</v>
      </c>
      <c r="B716" s="335" t="s">
        <v>558</v>
      </c>
      <c r="C716" s="19" t="s">
        <v>559</v>
      </c>
      <c r="D716" s="19" t="s">
        <v>32</v>
      </c>
      <c r="E716" s="19">
        <v>14</v>
      </c>
      <c r="F716" s="19" t="s">
        <v>223</v>
      </c>
      <c r="G716" s="19" t="s">
        <v>224</v>
      </c>
      <c r="H716" s="19"/>
      <c r="I716" s="19" t="s">
        <v>67</v>
      </c>
      <c r="J716" s="19">
        <v>3</v>
      </c>
      <c r="K716" s="19">
        <v>5800</v>
      </c>
      <c r="L716" s="24" t="s">
        <v>68</v>
      </c>
      <c r="M716" s="19"/>
      <c r="N716" s="6" t="s">
        <v>650</v>
      </c>
    </row>
    <row r="717" ht="25.5" spans="1:14">
      <c r="A717" s="14">
        <f t="shared" si="71"/>
        <v>714</v>
      </c>
      <c r="B717" s="335" t="s">
        <v>558</v>
      </c>
      <c r="C717" s="19" t="s">
        <v>559</v>
      </c>
      <c r="D717" s="19" t="s">
        <v>32</v>
      </c>
      <c r="E717" s="19">
        <v>15</v>
      </c>
      <c r="F717" s="19" t="s">
        <v>282</v>
      </c>
      <c r="G717" s="19" t="s">
        <v>283</v>
      </c>
      <c r="H717" s="19"/>
      <c r="I717" s="19" t="s">
        <v>67</v>
      </c>
      <c r="J717" s="19">
        <v>3</v>
      </c>
      <c r="K717" s="19">
        <v>5800</v>
      </c>
      <c r="L717" s="24" t="s">
        <v>68</v>
      </c>
      <c r="M717" s="19"/>
      <c r="N717" s="6" t="s">
        <v>650</v>
      </c>
    </row>
    <row r="718" ht="25.5" spans="1:14">
      <c r="A718" s="14">
        <f t="shared" si="71"/>
        <v>715</v>
      </c>
      <c r="B718" s="335" t="s">
        <v>558</v>
      </c>
      <c r="C718" s="19" t="s">
        <v>559</v>
      </c>
      <c r="D718" s="19" t="s">
        <v>32</v>
      </c>
      <c r="E718" s="19">
        <v>16</v>
      </c>
      <c r="F718" s="19" t="s">
        <v>103</v>
      </c>
      <c r="G718" s="19" t="s">
        <v>104</v>
      </c>
      <c r="H718" s="19"/>
      <c r="I718" s="19" t="s">
        <v>67</v>
      </c>
      <c r="J718" s="19">
        <v>3</v>
      </c>
      <c r="K718" s="19">
        <v>5800</v>
      </c>
      <c r="L718" s="24" t="s">
        <v>68</v>
      </c>
      <c r="M718" s="19"/>
      <c r="N718" s="6" t="s">
        <v>650</v>
      </c>
    </row>
    <row r="719" ht="25.5" spans="1:14">
      <c r="A719" s="14">
        <f t="shared" si="71"/>
        <v>716</v>
      </c>
      <c r="B719" s="335" t="s">
        <v>558</v>
      </c>
      <c r="C719" s="19" t="s">
        <v>559</v>
      </c>
      <c r="D719" s="19" t="s">
        <v>32</v>
      </c>
      <c r="E719" s="19">
        <v>17</v>
      </c>
      <c r="F719" s="19" t="s">
        <v>133</v>
      </c>
      <c r="G719" s="19" t="s">
        <v>134</v>
      </c>
      <c r="H719" s="19"/>
      <c r="I719" s="19" t="s">
        <v>67</v>
      </c>
      <c r="J719" s="19">
        <v>3</v>
      </c>
      <c r="K719" s="19">
        <v>5800</v>
      </c>
      <c r="L719" s="24" t="s">
        <v>68</v>
      </c>
      <c r="M719" s="19"/>
      <c r="N719" s="6" t="s">
        <v>650</v>
      </c>
    </row>
    <row r="720" ht="25.5" spans="1:14">
      <c r="A720" s="14">
        <f t="shared" si="71"/>
        <v>717</v>
      </c>
      <c r="B720" s="335" t="s">
        <v>562</v>
      </c>
      <c r="C720" s="19" t="s">
        <v>563</v>
      </c>
      <c r="D720" s="19" t="s">
        <v>32</v>
      </c>
      <c r="E720" s="19">
        <v>1</v>
      </c>
      <c r="F720" s="336" t="s">
        <v>220</v>
      </c>
      <c r="G720" s="19" t="s">
        <v>221</v>
      </c>
      <c r="H720" s="19"/>
      <c r="I720" s="19" t="s">
        <v>67</v>
      </c>
      <c r="J720" s="19">
        <v>3</v>
      </c>
      <c r="K720" s="19" t="s">
        <v>36</v>
      </c>
      <c r="L720" s="24" t="s">
        <v>68</v>
      </c>
      <c r="M720" s="19"/>
      <c r="N720" s="6" t="s">
        <v>650</v>
      </c>
    </row>
    <row r="721" ht="25.5" spans="1:14">
      <c r="A721" s="14">
        <f t="shared" si="71"/>
        <v>718</v>
      </c>
      <c r="B721" s="335" t="s">
        <v>562</v>
      </c>
      <c r="C721" s="19" t="s">
        <v>563</v>
      </c>
      <c r="D721" s="19" t="s">
        <v>32</v>
      </c>
      <c r="E721" s="19">
        <v>2</v>
      </c>
      <c r="F721" s="336" t="s">
        <v>564</v>
      </c>
      <c r="G721" s="19" t="s">
        <v>565</v>
      </c>
      <c r="H721" s="19"/>
      <c r="I721" s="19" t="s">
        <v>67</v>
      </c>
      <c r="J721" s="19">
        <v>3</v>
      </c>
      <c r="K721" s="19" t="s">
        <v>36</v>
      </c>
      <c r="L721" s="24" t="s">
        <v>68</v>
      </c>
      <c r="M721" s="19"/>
      <c r="N721" s="6" t="s">
        <v>650</v>
      </c>
    </row>
    <row r="722" ht="25.5" spans="1:14">
      <c r="A722" s="14">
        <f t="shared" si="71"/>
        <v>719</v>
      </c>
      <c r="B722" s="335" t="s">
        <v>562</v>
      </c>
      <c r="C722" s="19" t="s">
        <v>563</v>
      </c>
      <c r="D722" s="19" t="s">
        <v>32</v>
      </c>
      <c r="E722" s="19">
        <v>3</v>
      </c>
      <c r="F722" s="336" t="s">
        <v>84</v>
      </c>
      <c r="G722" s="19" t="s">
        <v>85</v>
      </c>
      <c r="H722" s="19"/>
      <c r="I722" s="19" t="s">
        <v>67</v>
      </c>
      <c r="J722" s="19">
        <v>3</v>
      </c>
      <c r="K722" s="19" t="s">
        <v>36</v>
      </c>
      <c r="L722" s="24" t="s">
        <v>68</v>
      </c>
      <c r="M722" s="19"/>
      <c r="N722" s="6" t="s">
        <v>650</v>
      </c>
    </row>
    <row r="723" ht="25.5" spans="1:14">
      <c r="A723" s="14">
        <f t="shared" si="71"/>
        <v>720</v>
      </c>
      <c r="B723" s="335" t="s">
        <v>562</v>
      </c>
      <c r="C723" s="19" t="s">
        <v>563</v>
      </c>
      <c r="D723" s="19" t="s">
        <v>32</v>
      </c>
      <c r="E723" s="19">
        <v>4</v>
      </c>
      <c r="F723" s="336" t="s">
        <v>276</v>
      </c>
      <c r="G723" s="19" t="s">
        <v>238</v>
      </c>
      <c r="H723" s="19"/>
      <c r="I723" s="19" t="s">
        <v>67</v>
      </c>
      <c r="J723" s="19">
        <v>3</v>
      </c>
      <c r="K723" s="19" t="s">
        <v>36</v>
      </c>
      <c r="L723" s="24" t="s">
        <v>68</v>
      </c>
      <c r="M723" s="19"/>
      <c r="N723" s="6" t="s">
        <v>650</v>
      </c>
    </row>
    <row r="724" ht="25.5" spans="1:14">
      <c r="A724" s="14">
        <f t="shared" si="71"/>
        <v>721</v>
      </c>
      <c r="B724" s="335" t="s">
        <v>562</v>
      </c>
      <c r="C724" s="19" t="s">
        <v>563</v>
      </c>
      <c r="D724" s="19" t="s">
        <v>32</v>
      </c>
      <c r="E724" s="19">
        <v>5</v>
      </c>
      <c r="F724" s="19" t="s">
        <v>225</v>
      </c>
      <c r="G724" s="19" t="s">
        <v>226</v>
      </c>
      <c r="H724" s="19"/>
      <c r="I724" s="19" t="s">
        <v>67</v>
      </c>
      <c r="J724" s="19">
        <v>3</v>
      </c>
      <c r="K724" s="19" t="s">
        <v>36</v>
      </c>
      <c r="L724" s="24" t="s">
        <v>68</v>
      </c>
      <c r="M724" s="19"/>
      <c r="N724" s="6" t="s">
        <v>650</v>
      </c>
    </row>
    <row r="725" ht="25.5" spans="1:14">
      <c r="A725" s="14">
        <f t="shared" ref="A725:A734" si="72">ROW()-3</f>
        <v>722</v>
      </c>
      <c r="B725" s="335" t="s">
        <v>562</v>
      </c>
      <c r="C725" s="19" t="s">
        <v>563</v>
      </c>
      <c r="D725" s="19" t="s">
        <v>32</v>
      </c>
      <c r="E725" s="19">
        <v>6</v>
      </c>
      <c r="F725" s="19" t="s">
        <v>282</v>
      </c>
      <c r="G725" s="19" t="s">
        <v>283</v>
      </c>
      <c r="H725" s="19"/>
      <c r="I725" s="19" t="s">
        <v>67</v>
      </c>
      <c r="J725" s="19">
        <v>3</v>
      </c>
      <c r="K725" s="19" t="s">
        <v>36</v>
      </c>
      <c r="L725" s="24" t="s">
        <v>68</v>
      </c>
      <c r="M725" s="19"/>
      <c r="N725" s="6" t="s">
        <v>650</v>
      </c>
    </row>
    <row r="726" ht="25.5" spans="1:14">
      <c r="A726" s="14">
        <f t="shared" si="72"/>
        <v>723</v>
      </c>
      <c r="B726" s="335" t="s">
        <v>562</v>
      </c>
      <c r="C726" s="19" t="s">
        <v>563</v>
      </c>
      <c r="D726" s="19" t="s">
        <v>32</v>
      </c>
      <c r="E726" s="19">
        <v>7</v>
      </c>
      <c r="F726" s="336" t="s">
        <v>146</v>
      </c>
      <c r="G726" s="19" t="s">
        <v>147</v>
      </c>
      <c r="H726" s="19"/>
      <c r="I726" s="19" t="s">
        <v>67</v>
      </c>
      <c r="J726" s="19">
        <v>3</v>
      </c>
      <c r="K726" s="19" t="s">
        <v>36</v>
      </c>
      <c r="L726" s="24" t="s">
        <v>68</v>
      </c>
      <c r="M726" s="19"/>
      <c r="N726" s="6" t="s">
        <v>650</v>
      </c>
    </row>
    <row r="727" ht="25.5" spans="1:14">
      <c r="A727" s="14">
        <f t="shared" si="72"/>
        <v>724</v>
      </c>
      <c r="B727" s="335" t="s">
        <v>562</v>
      </c>
      <c r="C727" s="19" t="s">
        <v>563</v>
      </c>
      <c r="D727" s="19" t="s">
        <v>32</v>
      </c>
      <c r="E727" s="19">
        <v>8</v>
      </c>
      <c r="F727" s="336" t="s">
        <v>82</v>
      </c>
      <c r="G727" s="19" t="s">
        <v>83</v>
      </c>
      <c r="H727" s="19"/>
      <c r="I727" s="19" t="s">
        <v>67</v>
      </c>
      <c r="J727" s="19">
        <v>3</v>
      </c>
      <c r="K727" s="19" t="s">
        <v>36</v>
      </c>
      <c r="L727" s="24" t="s">
        <v>68</v>
      </c>
      <c r="M727" s="19"/>
      <c r="N727" s="6" t="s">
        <v>650</v>
      </c>
    </row>
    <row r="728" ht="25.5" spans="1:14">
      <c r="A728" s="14">
        <f t="shared" si="72"/>
        <v>725</v>
      </c>
      <c r="B728" s="335" t="s">
        <v>562</v>
      </c>
      <c r="C728" s="19" t="s">
        <v>563</v>
      </c>
      <c r="D728" s="19" t="s">
        <v>32</v>
      </c>
      <c r="E728" s="19">
        <v>9</v>
      </c>
      <c r="F728" s="336" t="s">
        <v>161</v>
      </c>
      <c r="G728" s="19" t="s">
        <v>162</v>
      </c>
      <c r="H728" s="17" t="s">
        <v>424</v>
      </c>
      <c r="I728" s="19" t="s">
        <v>67</v>
      </c>
      <c r="J728" s="19">
        <v>3</v>
      </c>
      <c r="K728" s="19" t="s">
        <v>36</v>
      </c>
      <c r="L728" s="24" t="s">
        <v>68</v>
      </c>
      <c r="M728" s="19"/>
      <c r="N728" s="6" t="s">
        <v>650</v>
      </c>
    </row>
    <row r="729" ht="25.5" spans="1:14">
      <c r="A729" s="14">
        <f t="shared" si="72"/>
        <v>726</v>
      </c>
      <c r="B729" s="335" t="s">
        <v>562</v>
      </c>
      <c r="C729" s="19" t="s">
        <v>563</v>
      </c>
      <c r="D729" s="19" t="s">
        <v>32</v>
      </c>
      <c r="E729" s="19">
        <v>10</v>
      </c>
      <c r="F729" s="19" t="s">
        <v>223</v>
      </c>
      <c r="G729" s="19" t="s">
        <v>224</v>
      </c>
      <c r="H729" s="19"/>
      <c r="I729" s="19" t="s">
        <v>67</v>
      </c>
      <c r="J729" s="19">
        <v>3</v>
      </c>
      <c r="K729" s="19" t="s">
        <v>36</v>
      </c>
      <c r="L729" s="24" t="s">
        <v>68</v>
      </c>
      <c r="M729" s="19"/>
      <c r="N729" s="6" t="s">
        <v>650</v>
      </c>
    </row>
    <row r="730" ht="25.5" spans="1:14">
      <c r="A730" s="14">
        <f t="shared" si="72"/>
        <v>727</v>
      </c>
      <c r="B730" s="335" t="s">
        <v>562</v>
      </c>
      <c r="C730" s="19" t="s">
        <v>563</v>
      </c>
      <c r="D730" s="19" t="s">
        <v>32</v>
      </c>
      <c r="E730" s="19">
        <v>11</v>
      </c>
      <c r="F730" s="336" t="s">
        <v>96</v>
      </c>
      <c r="G730" s="19" t="s">
        <v>60</v>
      </c>
      <c r="H730" s="19"/>
      <c r="I730" s="19" t="s">
        <v>67</v>
      </c>
      <c r="J730" s="19">
        <v>3</v>
      </c>
      <c r="K730" s="19" t="s">
        <v>36</v>
      </c>
      <c r="L730" s="24" t="s">
        <v>68</v>
      </c>
      <c r="M730" s="19"/>
      <c r="N730" s="6" t="s">
        <v>650</v>
      </c>
    </row>
    <row r="731" ht="25.5" spans="1:14">
      <c r="A731" s="14">
        <f t="shared" si="72"/>
        <v>728</v>
      </c>
      <c r="B731" s="335" t="s">
        <v>562</v>
      </c>
      <c r="C731" s="19" t="s">
        <v>563</v>
      </c>
      <c r="D731" s="19" t="s">
        <v>32</v>
      </c>
      <c r="E731" s="19">
        <v>12</v>
      </c>
      <c r="F731" s="19" t="s">
        <v>103</v>
      </c>
      <c r="G731" s="19" t="s">
        <v>104</v>
      </c>
      <c r="H731" s="19"/>
      <c r="I731" s="19" t="s">
        <v>67</v>
      </c>
      <c r="J731" s="19">
        <v>3</v>
      </c>
      <c r="K731" s="19" t="s">
        <v>36</v>
      </c>
      <c r="L731" s="24" t="s">
        <v>68</v>
      </c>
      <c r="M731" s="19"/>
      <c r="N731" s="6" t="s">
        <v>650</v>
      </c>
    </row>
    <row r="732" ht="25.5" spans="1:14">
      <c r="A732" s="14">
        <f t="shared" si="72"/>
        <v>729</v>
      </c>
      <c r="B732" s="335" t="s">
        <v>562</v>
      </c>
      <c r="C732" s="19" t="s">
        <v>563</v>
      </c>
      <c r="D732" s="19" t="s">
        <v>32</v>
      </c>
      <c r="E732" s="19">
        <v>13</v>
      </c>
      <c r="F732" s="336" t="s">
        <v>76</v>
      </c>
      <c r="G732" s="19" t="s">
        <v>77</v>
      </c>
      <c r="H732" s="19"/>
      <c r="I732" s="19" t="s">
        <v>67</v>
      </c>
      <c r="J732" s="19">
        <v>3</v>
      </c>
      <c r="K732" s="19" t="s">
        <v>36</v>
      </c>
      <c r="L732" s="24" t="s">
        <v>68</v>
      </c>
      <c r="M732" s="19"/>
      <c r="N732" s="6" t="s">
        <v>650</v>
      </c>
    </row>
    <row r="733" ht="25.5" spans="1:14">
      <c r="A733" s="14">
        <f t="shared" si="72"/>
        <v>730</v>
      </c>
      <c r="B733" s="335" t="s">
        <v>562</v>
      </c>
      <c r="C733" s="19" t="s">
        <v>563</v>
      </c>
      <c r="D733" s="19" t="s">
        <v>32</v>
      </c>
      <c r="E733" s="19">
        <v>14</v>
      </c>
      <c r="F733" s="336" t="s">
        <v>86</v>
      </c>
      <c r="G733" s="19" t="s">
        <v>87</v>
      </c>
      <c r="H733" s="19"/>
      <c r="I733" s="19" t="s">
        <v>67</v>
      </c>
      <c r="J733" s="19">
        <v>3</v>
      </c>
      <c r="K733" s="19" t="s">
        <v>36</v>
      </c>
      <c r="L733" s="24" t="s">
        <v>68</v>
      </c>
      <c r="M733" s="19"/>
      <c r="N733" s="6" t="s">
        <v>650</v>
      </c>
    </row>
    <row r="734" ht="25.5" spans="1:14">
      <c r="A734" s="14">
        <f t="shared" si="72"/>
        <v>731</v>
      </c>
      <c r="B734" s="335" t="s">
        <v>562</v>
      </c>
      <c r="C734" s="19" t="s">
        <v>563</v>
      </c>
      <c r="D734" s="19" t="s">
        <v>32</v>
      </c>
      <c r="E734" s="19">
        <v>15</v>
      </c>
      <c r="F734" s="336" t="s">
        <v>92</v>
      </c>
      <c r="G734" s="19" t="s">
        <v>93</v>
      </c>
      <c r="H734" s="19"/>
      <c r="I734" s="19" t="s">
        <v>67</v>
      </c>
      <c r="J734" s="19">
        <v>3</v>
      </c>
      <c r="K734" s="19" t="s">
        <v>36</v>
      </c>
      <c r="L734" s="24" t="s">
        <v>68</v>
      </c>
      <c r="M734" s="19"/>
      <c r="N734" s="6" t="s">
        <v>650</v>
      </c>
    </row>
    <row r="735" ht="25.5" spans="1:14">
      <c r="A735" s="14">
        <f t="shared" ref="A735:A744" si="73">ROW()-3</f>
        <v>732</v>
      </c>
      <c r="B735" s="335" t="s">
        <v>562</v>
      </c>
      <c r="C735" s="19" t="s">
        <v>563</v>
      </c>
      <c r="D735" s="19" t="s">
        <v>32</v>
      </c>
      <c r="E735" s="19">
        <v>16</v>
      </c>
      <c r="F735" s="336" t="s">
        <v>71</v>
      </c>
      <c r="G735" s="19" t="s">
        <v>72</v>
      </c>
      <c r="H735" s="19"/>
      <c r="I735" s="19" t="s">
        <v>67</v>
      </c>
      <c r="J735" s="19">
        <v>3</v>
      </c>
      <c r="K735" s="19" t="s">
        <v>36</v>
      </c>
      <c r="L735" s="24" t="s">
        <v>68</v>
      </c>
      <c r="M735" s="19"/>
      <c r="N735" s="6" t="s">
        <v>650</v>
      </c>
    </row>
    <row r="736" ht="25.5" spans="1:14">
      <c r="A736" s="14">
        <f t="shared" si="73"/>
        <v>733</v>
      </c>
      <c r="B736" s="335" t="s">
        <v>566</v>
      </c>
      <c r="C736" s="19" t="s">
        <v>567</v>
      </c>
      <c r="D736" s="19" t="s">
        <v>32</v>
      </c>
      <c r="E736" s="19">
        <v>1</v>
      </c>
      <c r="F736" s="19" t="s">
        <v>117</v>
      </c>
      <c r="G736" s="19" t="s">
        <v>118</v>
      </c>
      <c r="H736" s="19"/>
      <c r="I736" s="19" t="s">
        <v>67</v>
      </c>
      <c r="J736" s="19">
        <v>3</v>
      </c>
      <c r="K736" s="19">
        <v>4900</v>
      </c>
      <c r="L736" s="24" t="s">
        <v>68</v>
      </c>
      <c r="M736" s="19"/>
      <c r="N736" s="6" t="s">
        <v>650</v>
      </c>
    </row>
    <row r="737" ht="25.5" spans="1:14">
      <c r="A737" s="14">
        <f t="shared" si="73"/>
        <v>734</v>
      </c>
      <c r="B737" s="335" t="s">
        <v>566</v>
      </c>
      <c r="C737" s="19" t="s">
        <v>567</v>
      </c>
      <c r="D737" s="19" t="s">
        <v>32</v>
      </c>
      <c r="E737" s="19">
        <v>2</v>
      </c>
      <c r="F737" s="19" t="s">
        <v>71</v>
      </c>
      <c r="G737" s="19" t="s">
        <v>72</v>
      </c>
      <c r="H737" s="19"/>
      <c r="I737" s="19" t="s">
        <v>67</v>
      </c>
      <c r="J737" s="19">
        <v>3</v>
      </c>
      <c r="K737" s="19">
        <v>4900</v>
      </c>
      <c r="L737" s="24" t="s">
        <v>68</v>
      </c>
      <c r="M737" s="19"/>
      <c r="N737" s="6" t="s">
        <v>650</v>
      </c>
    </row>
    <row r="738" ht="25.5" spans="1:14">
      <c r="A738" s="14">
        <f t="shared" si="73"/>
        <v>735</v>
      </c>
      <c r="B738" s="335" t="s">
        <v>566</v>
      </c>
      <c r="C738" s="19" t="s">
        <v>567</v>
      </c>
      <c r="D738" s="19" t="s">
        <v>32</v>
      </c>
      <c r="E738" s="19">
        <v>3</v>
      </c>
      <c r="F738" s="19" t="s">
        <v>73</v>
      </c>
      <c r="G738" s="19" t="s">
        <v>34</v>
      </c>
      <c r="H738" s="19"/>
      <c r="I738" s="19" t="s">
        <v>67</v>
      </c>
      <c r="J738" s="19">
        <v>3</v>
      </c>
      <c r="K738" s="19" t="s">
        <v>36</v>
      </c>
      <c r="L738" s="24" t="s">
        <v>68</v>
      </c>
      <c r="M738" s="19"/>
      <c r="N738" s="6" t="s">
        <v>650</v>
      </c>
    </row>
    <row r="739" ht="25.5" spans="1:14">
      <c r="A739" s="14">
        <f t="shared" si="73"/>
        <v>736</v>
      </c>
      <c r="B739" s="335" t="s">
        <v>566</v>
      </c>
      <c r="C739" s="19" t="s">
        <v>567</v>
      </c>
      <c r="D739" s="19" t="s">
        <v>32</v>
      </c>
      <c r="E739" s="19">
        <v>4</v>
      </c>
      <c r="F739" s="19" t="s">
        <v>74</v>
      </c>
      <c r="G739" s="19" t="s">
        <v>75</v>
      </c>
      <c r="H739" s="19"/>
      <c r="I739" s="19" t="s">
        <v>67</v>
      </c>
      <c r="J739" s="19">
        <v>3</v>
      </c>
      <c r="K739" s="19">
        <v>4900</v>
      </c>
      <c r="L739" s="24" t="s">
        <v>68</v>
      </c>
      <c r="M739" s="19"/>
      <c r="N739" s="6" t="s">
        <v>650</v>
      </c>
    </row>
    <row r="740" ht="25.5" spans="1:14">
      <c r="A740" s="14">
        <f t="shared" si="73"/>
        <v>737</v>
      </c>
      <c r="B740" s="335" t="s">
        <v>566</v>
      </c>
      <c r="C740" s="19" t="s">
        <v>567</v>
      </c>
      <c r="D740" s="19" t="s">
        <v>32</v>
      </c>
      <c r="E740" s="19">
        <v>5</v>
      </c>
      <c r="F740" s="19" t="s">
        <v>189</v>
      </c>
      <c r="G740" s="19" t="s">
        <v>173</v>
      </c>
      <c r="H740" s="19"/>
      <c r="I740" s="19" t="s">
        <v>67</v>
      </c>
      <c r="J740" s="19">
        <v>3</v>
      </c>
      <c r="K740" s="19" t="s">
        <v>36</v>
      </c>
      <c r="L740" s="24" t="s">
        <v>68</v>
      </c>
      <c r="M740" s="19"/>
      <c r="N740" s="6" t="s">
        <v>650</v>
      </c>
    </row>
    <row r="741" ht="25.5" spans="1:14">
      <c r="A741" s="14">
        <f t="shared" si="73"/>
        <v>738</v>
      </c>
      <c r="B741" s="335" t="s">
        <v>566</v>
      </c>
      <c r="C741" s="19" t="s">
        <v>567</v>
      </c>
      <c r="D741" s="19" t="s">
        <v>32</v>
      </c>
      <c r="E741" s="19">
        <v>6</v>
      </c>
      <c r="F741" s="19" t="s">
        <v>261</v>
      </c>
      <c r="G741" s="19" t="s">
        <v>262</v>
      </c>
      <c r="H741" s="17" t="s">
        <v>263</v>
      </c>
      <c r="I741" s="19" t="s">
        <v>67</v>
      </c>
      <c r="J741" s="19">
        <v>3</v>
      </c>
      <c r="K741" s="19">
        <v>4900</v>
      </c>
      <c r="L741" s="24" t="s">
        <v>68</v>
      </c>
      <c r="M741" s="19"/>
      <c r="N741" s="6" t="s">
        <v>650</v>
      </c>
    </row>
    <row r="742" ht="25.5" spans="1:14">
      <c r="A742" s="14">
        <f t="shared" si="73"/>
        <v>739</v>
      </c>
      <c r="B742" s="335" t="s">
        <v>566</v>
      </c>
      <c r="C742" s="19" t="s">
        <v>567</v>
      </c>
      <c r="D742" s="19" t="s">
        <v>32</v>
      </c>
      <c r="E742" s="19">
        <v>7</v>
      </c>
      <c r="F742" s="19" t="s">
        <v>84</v>
      </c>
      <c r="G742" s="19" t="s">
        <v>85</v>
      </c>
      <c r="H742" s="19"/>
      <c r="I742" s="19" t="s">
        <v>67</v>
      </c>
      <c r="J742" s="19">
        <v>3</v>
      </c>
      <c r="K742" s="19" t="s">
        <v>36</v>
      </c>
      <c r="L742" s="24" t="s">
        <v>68</v>
      </c>
      <c r="M742" s="19"/>
      <c r="N742" s="6" t="s">
        <v>650</v>
      </c>
    </row>
    <row r="743" ht="25.5" spans="1:14">
      <c r="A743" s="14">
        <f t="shared" si="73"/>
        <v>740</v>
      </c>
      <c r="B743" s="335" t="s">
        <v>566</v>
      </c>
      <c r="C743" s="19" t="s">
        <v>567</v>
      </c>
      <c r="D743" s="19" t="s">
        <v>32</v>
      </c>
      <c r="E743" s="19">
        <v>8</v>
      </c>
      <c r="F743" s="19" t="s">
        <v>180</v>
      </c>
      <c r="G743" s="19" t="s">
        <v>181</v>
      </c>
      <c r="H743" s="19"/>
      <c r="I743" s="19" t="s">
        <v>67</v>
      </c>
      <c r="J743" s="19">
        <v>3</v>
      </c>
      <c r="K743" s="19">
        <v>4900</v>
      </c>
      <c r="L743" s="24" t="s">
        <v>68</v>
      </c>
      <c r="M743" s="19"/>
      <c r="N743" s="6" t="s">
        <v>650</v>
      </c>
    </row>
    <row r="744" ht="25.5" spans="1:14">
      <c r="A744" s="14">
        <f t="shared" si="73"/>
        <v>741</v>
      </c>
      <c r="B744" s="335" t="s">
        <v>566</v>
      </c>
      <c r="C744" s="19" t="s">
        <v>567</v>
      </c>
      <c r="D744" s="19" t="s">
        <v>32</v>
      </c>
      <c r="E744" s="19">
        <v>9</v>
      </c>
      <c r="F744" s="19" t="s">
        <v>306</v>
      </c>
      <c r="G744" s="19" t="s">
        <v>300</v>
      </c>
      <c r="H744" s="19"/>
      <c r="I744" s="19" t="s">
        <v>67</v>
      </c>
      <c r="J744" s="19">
        <v>3</v>
      </c>
      <c r="K744" s="19">
        <v>4900</v>
      </c>
      <c r="L744" s="24" t="s">
        <v>68</v>
      </c>
      <c r="M744" s="19"/>
      <c r="N744" s="6" t="s">
        <v>650</v>
      </c>
    </row>
    <row r="745" ht="25.5" spans="1:14">
      <c r="A745" s="14">
        <f t="shared" ref="A745:A754" si="74">ROW()-3</f>
        <v>742</v>
      </c>
      <c r="B745" s="335" t="s">
        <v>566</v>
      </c>
      <c r="C745" s="19" t="s">
        <v>567</v>
      </c>
      <c r="D745" s="19" t="s">
        <v>32</v>
      </c>
      <c r="E745" s="19">
        <v>10</v>
      </c>
      <c r="F745" s="19" t="s">
        <v>161</v>
      </c>
      <c r="G745" s="19" t="s">
        <v>162</v>
      </c>
      <c r="H745" s="17" t="s">
        <v>551</v>
      </c>
      <c r="I745" s="19" t="s">
        <v>67</v>
      </c>
      <c r="J745" s="19">
        <v>3</v>
      </c>
      <c r="K745" s="19">
        <v>4900</v>
      </c>
      <c r="L745" s="24" t="s">
        <v>68</v>
      </c>
      <c r="M745" s="19"/>
      <c r="N745" s="6" t="s">
        <v>650</v>
      </c>
    </row>
    <row r="746" ht="25.5" spans="1:14">
      <c r="A746" s="14">
        <f t="shared" si="74"/>
        <v>743</v>
      </c>
      <c r="B746" s="335" t="s">
        <v>566</v>
      </c>
      <c r="C746" s="19" t="s">
        <v>567</v>
      </c>
      <c r="D746" s="19" t="s">
        <v>32</v>
      </c>
      <c r="E746" s="19">
        <v>11</v>
      </c>
      <c r="F746" s="19" t="s">
        <v>218</v>
      </c>
      <c r="G746" s="19" t="s">
        <v>219</v>
      </c>
      <c r="H746" s="19"/>
      <c r="I746" s="19" t="s">
        <v>67</v>
      </c>
      <c r="J746" s="19">
        <v>3</v>
      </c>
      <c r="K746" s="19" t="s">
        <v>36</v>
      </c>
      <c r="L746" s="24" t="s">
        <v>68</v>
      </c>
      <c r="M746" s="19"/>
      <c r="N746" s="6" t="s">
        <v>650</v>
      </c>
    </row>
    <row r="747" ht="25.5" spans="1:14">
      <c r="A747" s="14">
        <f t="shared" si="74"/>
        <v>744</v>
      </c>
      <c r="B747" s="335" t="s">
        <v>566</v>
      </c>
      <c r="C747" s="19" t="s">
        <v>567</v>
      </c>
      <c r="D747" s="19" t="s">
        <v>32</v>
      </c>
      <c r="E747" s="19">
        <v>12</v>
      </c>
      <c r="F747" s="19" t="s">
        <v>96</v>
      </c>
      <c r="G747" s="19" t="s">
        <v>60</v>
      </c>
      <c r="H747" s="19"/>
      <c r="I747" s="19" t="s">
        <v>67</v>
      </c>
      <c r="J747" s="19">
        <v>3</v>
      </c>
      <c r="K747" s="19">
        <v>4900</v>
      </c>
      <c r="L747" s="24" t="s">
        <v>68</v>
      </c>
      <c r="M747" s="19"/>
      <c r="N747" s="6" t="s">
        <v>650</v>
      </c>
    </row>
    <row r="748" ht="25.5" spans="1:14">
      <c r="A748" s="14">
        <f t="shared" si="74"/>
        <v>745</v>
      </c>
      <c r="B748" s="335" t="s">
        <v>566</v>
      </c>
      <c r="C748" s="19" t="s">
        <v>567</v>
      </c>
      <c r="D748" s="19" t="s">
        <v>32</v>
      </c>
      <c r="E748" s="19">
        <v>13</v>
      </c>
      <c r="F748" s="19" t="s">
        <v>223</v>
      </c>
      <c r="G748" s="19" t="s">
        <v>224</v>
      </c>
      <c r="H748" s="19"/>
      <c r="I748" s="19" t="s">
        <v>67</v>
      </c>
      <c r="J748" s="19">
        <v>3</v>
      </c>
      <c r="K748" s="19">
        <v>4900</v>
      </c>
      <c r="L748" s="24" t="s">
        <v>68</v>
      </c>
      <c r="M748" s="19"/>
      <c r="N748" s="6" t="s">
        <v>650</v>
      </c>
    </row>
    <row r="749" ht="25.5" spans="1:14">
      <c r="A749" s="14">
        <f t="shared" si="74"/>
        <v>746</v>
      </c>
      <c r="B749" s="335" t="s">
        <v>566</v>
      </c>
      <c r="C749" s="19" t="s">
        <v>567</v>
      </c>
      <c r="D749" s="19" t="s">
        <v>32</v>
      </c>
      <c r="E749" s="19">
        <v>14</v>
      </c>
      <c r="F749" s="19" t="s">
        <v>225</v>
      </c>
      <c r="G749" s="19" t="s">
        <v>226</v>
      </c>
      <c r="H749" s="19"/>
      <c r="I749" s="19" t="s">
        <v>67</v>
      </c>
      <c r="J749" s="19">
        <v>3</v>
      </c>
      <c r="K749" s="19">
        <v>4900</v>
      </c>
      <c r="L749" s="24" t="s">
        <v>68</v>
      </c>
      <c r="M749" s="19" t="s">
        <v>569</v>
      </c>
      <c r="N749" s="6" t="s">
        <v>650</v>
      </c>
    </row>
    <row r="750" ht="25.5" spans="1:14">
      <c r="A750" s="14">
        <f t="shared" si="74"/>
        <v>747</v>
      </c>
      <c r="B750" s="335" t="s">
        <v>566</v>
      </c>
      <c r="C750" s="19" t="s">
        <v>567</v>
      </c>
      <c r="D750" s="19" t="s">
        <v>32</v>
      </c>
      <c r="E750" s="19">
        <v>15</v>
      </c>
      <c r="F750" s="19" t="s">
        <v>133</v>
      </c>
      <c r="G750" s="19" t="s">
        <v>134</v>
      </c>
      <c r="H750" s="19"/>
      <c r="I750" s="19" t="s">
        <v>67</v>
      </c>
      <c r="J750" s="19">
        <v>3</v>
      </c>
      <c r="K750" s="19">
        <v>4900</v>
      </c>
      <c r="L750" s="24" t="s">
        <v>68</v>
      </c>
      <c r="M750" s="19"/>
      <c r="N750" s="6" t="s">
        <v>650</v>
      </c>
    </row>
    <row r="751" ht="25.5" spans="1:14">
      <c r="A751" s="14">
        <f t="shared" si="74"/>
        <v>748</v>
      </c>
      <c r="B751" s="335" t="s">
        <v>566</v>
      </c>
      <c r="C751" s="19" t="s">
        <v>567</v>
      </c>
      <c r="D751" s="19" t="s">
        <v>32</v>
      </c>
      <c r="E751" s="19">
        <v>16</v>
      </c>
      <c r="F751" s="19" t="s">
        <v>107</v>
      </c>
      <c r="G751" s="19" t="s">
        <v>108</v>
      </c>
      <c r="H751" s="19"/>
      <c r="I751" s="19" t="s">
        <v>67</v>
      </c>
      <c r="J751" s="19">
        <v>3</v>
      </c>
      <c r="K751" s="19">
        <v>4900</v>
      </c>
      <c r="L751" s="24" t="s">
        <v>68</v>
      </c>
      <c r="M751" s="19" t="s">
        <v>569</v>
      </c>
      <c r="N751" s="6" t="s">
        <v>650</v>
      </c>
    </row>
    <row r="752" spans="1:14">
      <c r="A752" s="14">
        <f t="shared" si="74"/>
        <v>749</v>
      </c>
      <c r="B752" s="335" t="s">
        <v>570</v>
      </c>
      <c r="C752" s="19" t="s">
        <v>571</v>
      </c>
      <c r="D752" s="19" t="s">
        <v>32</v>
      </c>
      <c r="E752" s="19">
        <v>1</v>
      </c>
      <c r="F752" s="19" t="s">
        <v>84</v>
      </c>
      <c r="G752" s="19" t="s">
        <v>85</v>
      </c>
      <c r="H752" s="19"/>
      <c r="I752" s="19" t="s">
        <v>67</v>
      </c>
      <c r="J752" s="19">
        <v>3</v>
      </c>
      <c r="K752" s="19">
        <v>4900</v>
      </c>
      <c r="L752" s="24" t="s">
        <v>68</v>
      </c>
      <c r="M752" s="19"/>
      <c r="N752" s="6" t="s">
        <v>650</v>
      </c>
    </row>
    <row r="753" spans="1:14">
      <c r="A753" s="14">
        <f t="shared" si="74"/>
        <v>750</v>
      </c>
      <c r="B753" s="335" t="s">
        <v>570</v>
      </c>
      <c r="C753" s="19" t="s">
        <v>571</v>
      </c>
      <c r="D753" s="19" t="s">
        <v>32</v>
      </c>
      <c r="E753" s="19">
        <v>2</v>
      </c>
      <c r="F753" s="19" t="s">
        <v>220</v>
      </c>
      <c r="G753" s="19" t="s">
        <v>221</v>
      </c>
      <c r="H753" s="19"/>
      <c r="I753" s="19" t="s">
        <v>67</v>
      </c>
      <c r="J753" s="19">
        <v>3</v>
      </c>
      <c r="K753" s="19">
        <v>4900</v>
      </c>
      <c r="L753" s="24" t="s">
        <v>68</v>
      </c>
      <c r="M753" s="19"/>
      <c r="N753" s="6" t="s">
        <v>650</v>
      </c>
    </row>
    <row r="754" spans="1:14">
      <c r="A754" s="14">
        <f t="shared" si="74"/>
        <v>751</v>
      </c>
      <c r="B754" s="335" t="s">
        <v>570</v>
      </c>
      <c r="C754" s="19" t="s">
        <v>571</v>
      </c>
      <c r="D754" s="19" t="s">
        <v>32</v>
      </c>
      <c r="E754" s="19">
        <v>3</v>
      </c>
      <c r="F754" s="19" t="s">
        <v>241</v>
      </c>
      <c r="G754" s="19" t="s">
        <v>242</v>
      </c>
      <c r="H754" s="19"/>
      <c r="I754" s="19" t="s">
        <v>67</v>
      </c>
      <c r="J754" s="19">
        <v>3</v>
      </c>
      <c r="K754" s="19">
        <v>4900</v>
      </c>
      <c r="L754" s="24" t="s">
        <v>68</v>
      </c>
      <c r="M754" s="19"/>
      <c r="N754" s="6" t="s">
        <v>650</v>
      </c>
    </row>
    <row r="755" spans="1:14">
      <c r="A755" s="14">
        <f t="shared" ref="A755:A764" si="75">ROW()-3</f>
        <v>752</v>
      </c>
      <c r="B755" s="335" t="s">
        <v>570</v>
      </c>
      <c r="C755" s="19" t="s">
        <v>571</v>
      </c>
      <c r="D755" s="19" t="s">
        <v>32</v>
      </c>
      <c r="E755" s="19">
        <v>4</v>
      </c>
      <c r="F755" s="19" t="s">
        <v>74</v>
      </c>
      <c r="G755" s="19" t="s">
        <v>75</v>
      </c>
      <c r="H755" s="19"/>
      <c r="I755" s="19" t="s">
        <v>67</v>
      </c>
      <c r="J755" s="19">
        <v>3</v>
      </c>
      <c r="K755" s="19">
        <v>4900</v>
      </c>
      <c r="L755" s="24" t="s">
        <v>68</v>
      </c>
      <c r="M755" s="19"/>
      <c r="N755" s="6" t="s">
        <v>650</v>
      </c>
    </row>
    <row r="756" spans="1:14">
      <c r="A756" s="14">
        <f t="shared" si="75"/>
        <v>753</v>
      </c>
      <c r="B756" s="335" t="s">
        <v>570</v>
      </c>
      <c r="C756" s="19" t="s">
        <v>571</v>
      </c>
      <c r="D756" s="19" t="s">
        <v>32</v>
      </c>
      <c r="E756" s="19">
        <v>5</v>
      </c>
      <c r="F756" s="19" t="s">
        <v>82</v>
      </c>
      <c r="G756" s="19" t="s">
        <v>83</v>
      </c>
      <c r="H756" s="19"/>
      <c r="I756" s="19" t="s">
        <v>67</v>
      </c>
      <c r="J756" s="19">
        <v>3</v>
      </c>
      <c r="K756" s="19">
        <v>4900</v>
      </c>
      <c r="L756" s="24" t="s">
        <v>68</v>
      </c>
      <c r="M756" s="19"/>
      <c r="N756" s="6" t="s">
        <v>650</v>
      </c>
    </row>
    <row r="757" spans="1:14">
      <c r="A757" s="14">
        <f t="shared" si="75"/>
        <v>754</v>
      </c>
      <c r="B757" s="335" t="s">
        <v>570</v>
      </c>
      <c r="C757" s="19" t="s">
        <v>571</v>
      </c>
      <c r="D757" s="19" t="s">
        <v>32</v>
      </c>
      <c r="E757" s="19">
        <v>6</v>
      </c>
      <c r="F757" s="19" t="s">
        <v>86</v>
      </c>
      <c r="G757" s="19" t="s">
        <v>87</v>
      </c>
      <c r="H757" s="19"/>
      <c r="I757" s="19" t="s">
        <v>67</v>
      </c>
      <c r="J757" s="19">
        <v>3</v>
      </c>
      <c r="K757" s="19">
        <v>4900</v>
      </c>
      <c r="L757" s="24" t="s">
        <v>68</v>
      </c>
      <c r="M757" s="19"/>
      <c r="N757" s="6" t="s">
        <v>650</v>
      </c>
    </row>
    <row r="758" spans="1:14">
      <c r="A758" s="14">
        <f t="shared" si="75"/>
        <v>755</v>
      </c>
      <c r="B758" s="335" t="s">
        <v>570</v>
      </c>
      <c r="C758" s="19" t="s">
        <v>571</v>
      </c>
      <c r="D758" s="19" t="s">
        <v>32</v>
      </c>
      <c r="E758" s="19">
        <v>7</v>
      </c>
      <c r="F758" s="19" t="s">
        <v>88</v>
      </c>
      <c r="G758" s="19" t="s">
        <v>89</v>
      </c>
      <c r="H758" s="19"/>
      <c r="I758" s="19" t="s">
        <v>67</v>
      </c>
      <c r="J758" s="19">
        <v>3</v>
      </c>
      <c r="K758" s="19">
        <v>4900</v>
      </c>
      <c r="L758" s="24" t="s">
        <v>68</v>
      </c>
      <c r="M758" s="19"/>
      <c r="N758" s="6" t="s">
        <v>650</v>
      </c>
    </row>
    <row r="759" spans="1:14">
      <c r="A759" s="14">
        <f t="shared" si="75"/>
        <v>756</v>
      </c>
      <c r="B759" s="335" t="s">
        <v>570</v>
      </c>
      <c r="C759" s="19" t="s">
        <v>571</v>
      </c>
      <c r="D759" s="19" t="s">
        <v>32</v>
      </c>
      <c r="E759" s="19">
        <v>8</v>
      </c>
      <c r="F759" s="19" t="s">
        <v>188</v>
      </c>
      <c r="G759" s="19" t="s">
        <v>151</v>
      </c>
      <c r="H759" s="19"/>
      <c r="I759" s="19" t="s">
        <v>67</v>
      </c>
      <c r="J759" s="19">
        <v>3</v>
      </c>
      <c r="K759" s="19">
        <v>4900</v>
      </c>
      <c r="L759" s="24" t="s">
        <v>68</v>
      </c>
      <c r="M759" s="19"/>
      <c r="N759" s="6" t="s">
        <v>650</v>
      </c>
    </row>
    <row r="760" spans="1:14">
      <c r="A760" s="14">
        <f t="shared" si="75"/>
        <v>757</v>
      </c>
      <c r="B760" s="335" t="s">
        <v>570</v>
      </c>
      <c r="C760" s="19" t="s">
        <v>571</v>
      </c>
      <c r="D760" s="19" t="s">
        <v>32</v>
      </c>
      <c r="E760" s="19">
        <v>9</v>
      </c>
      <c r="F760" s="19" t="s">
        <v>161</v>
      </c>
      <c r="G760" s="19" t="s">
        <v>162</v>
      </c>
      <c r="H760" s="17" t="s">
        <v>551</v>
      </c>
      <c r="I760" s="19" t="s">
        <v>67</v>
      </c>
      <c r="J760" s="19">
        <v>3</v>
      </c>
      <c r="K760" s="19">
        <v>4900</v>
      </c>
      <c r="L760" s="24" t="s">
        <v>68</v>
      </c>
      <c r="M760" s="19"/>
      <c r="N760" s="6" t="s">
        <v>650</v>
      </c>
    </row>
    <row r="761" spans="1:14">
      <c r="A761" s="14">
        <f t="shared" si="75"/>
        <v>758</v>
      </c>
      <c r="B761" s="335" t="s">
        <v>570</v>
      </c>
      <c r="C761" s="19" t="s">
        <v>571</v>
      </c>
      <c r="D761" s="19" t="s">
        <v>32</v>
      </c>
      <c r="E761" s="19">
        <v>10</v>
      </c>
      <c r="F761" s="19" t="s">
        <v>277</v>
      </c>
      <c r="G761" s="19" t="s">
        <v>126</v>
      </c>
      <c r="H761" s="19"/>
      <c r="I761" s="19" t="s">
        <v>67</v>
      </c>
      <c r="J761" s="19">
        <v>3</v>
      </c>
      <c r="K761" s="19">
        <v>4900</v>
      </c>
      <c r="L761" s="24" t="s">
        <v>68</v>
      </c>
      <c r="M761" s="19"/>
      <c r="N761" s="6" t="s">
        <v>650</v>
      </c>
    </row>
    <row r="762" spans="1:14">
      <c r="A762" s="14">
        <f t="shared" si="75"/>
        <v>759</v>
      </c>
      <c r="B762" s="335" t="s">
        <v>570</v>
      </c>
      <c r="C762" s="19" t="s">
        <v>571</v>
      </c>
      <c r="D762" s="19" t="s">
        <v>32</v>
      </c>
      <c r="E762" s="19">
        <v>11</v>
      </c>
      <c r="F762" s="19" t="s">
        <v>96</v>
      </c>
      <c r="G762" s="19" t="s">
        <v>60</v>
      </c>
      <c r="H762" s="19"/>
      <c r="I762" s="19" t="s">
        <v>67</v>
      </c>
      <c r="J762" s="19">
        <v>3</v>
      </c>
      <c r="K762" s="19">
        <v>4900</v>
      </c>
      <c r="L762" s="24" t="s">
        <v>68</v>
      </c>
      <c r="M762" s="19"/>
      <c r="N762" s="6" t="s">
        <v>650</v>
      </c>
    </row>
    <row r="763" spans="1:14">
      <c r="A763" s="14">
        <f t="shared" si="75"/>
        <v>760</v>
      </c>
      <c r="B763" s="335" t="s">
        <v>570</v>
      </c>
      <c r="C763" s="19" t="s">
        <v>571</v>
      </c>
      <c r="D763" s="19" t="s">
        <v>32</v>
      </c>
      <c r="E763" s="19">
        <v>12</v>
      </c>
      <c r="F763" s="19" t="s">
        <v>99</v>
      </c>
      <c r="G763" s="19" t="s">
        <v>100</v>
      </c>
      <c r="H763" s="19"/>
      <c r="I763" s="19" t="s">
        <v>67</v>
      </c>
      <c r="J763" s="19">
        <v>3</v>
      </c>
      <c r="K763" s="19">
        <v>4900</v>
      </c>
      <c r="L763" s="24" t="s">
        <v>68</v>
      </c>
      <c r="M763" s="19"/>
      <c r="N763" s="6" t="s">
        <v>650</v>
      </c>
    </row>
    <row r="764" spans="1:14">
      <c r="A764" s="14">
        <f t="shared" si="75"/>
        <v>761</v>
      </c>
      <c r="B764" s="335" t="s">
        <v>570</v>
      </c>
      <c r="C764" s="19" t="s">
        <v>571</v>
      </c>
      <c r="D764" s="19" t="s">
        <v>32</v>
      </c>
      <c r="E764" s="19">
        <v>13</v>
      </c>
      <c r="F764" s="19" t="s">
        <v>510</v>
      </c>
      <c r="G764" s="19" t="s">
        <v>511</v>
      </c>
      <c r="H764" s="19"/>
      <c r="I764" s="19" t="s">
        <v>67</v>
      </c>
      <c r="J764" s="19">
        <v>3</v>
      </c>
      <c r="K764" s="19">
        <v>4900</v>
      </c>
      <c r="L764" s="24" t="s">
        <v>68</v>
      </c>
      <c r="M764" s="19"/>
      <c r="N764" s="6" t="s">
        <v>650</v>
      </c>
    </row>
    <row r="765" spans="1:14">
      <c r="A765" s="14">
        <f t="shared" ref="A765:A774" si="76">ROW()-3</f>
        <v>762</v>
      </c>
      <c r="B765" s="335" t="s">
        <v>573</v>
      </c>
      <c r="C765" s="19" t="s">
        <v>574</v>
      </c>
      <c r="D765" s="19" t="s">
        <v>32</v>
      </c>
      <c r="E765" s="19">
        <v>1</v>
      </c>
      <c r="F765" s="336" t="s">
        <v>218</v>
      </c>
      <c r="G765" s="33" t="s">
        <v>219</v>
      </c>
      <c r="H765" s="19"/>
      <c r="I765" s="19" t="s">
        <v>67</v>
      </c>
      <c r="J765" s="19">
        <v>3</v>
      </c>
      <c r="K765" s="19">
        <v>4600</v>
      </c>
      <c r="L765" s="24" t="s">
        <v>68</v>
      </c>
      <c r="M765" s="19"/>
      <c r="N765" s="6" t="s">
        <v>650</v>
      </c>
    </row>
    <row r="766" spans="1:14">
      <c r="A766" s="14">
        <f t="shared" si="76"/>
        <v>763</v>
      </c>
      <c r="B766" s="335" t="s">
        <v>573</v>
      </c>
      <c r="C766" s="19" t="s">
        <v>574</v>
      </c>
      <c r="D766" s="19" t="s">
        <v>32</v>
      </c>
      <c r="E766" s="19">
        <v>2</v>
      </c>
      <c r="F766" s="336" t="s">
        <v>84</v>
      </c>
      <c r="G766" s="33" t="s">
        <v>85</v>
      </c>
      <c r="H766" s="19"/>
      <c r="I766" s="19" t="s">
        <v>67</v>
      </c>
      <c r="J766" s="19">
        <v>3</v>
      </c>
      <c r="K766" s="19">
        <v>4600</v>
      </c>
      <c r="L766" s="24" t="s">
        <v>68</v>
      </c>
      <c r="M766" s="19"/>
      <c r="N766" s="6" t="s">
        <v>650</v>
      </c>
    </row>
    <row r="767" spans="1:14">
      <c r="A767" s="14">
        <f t="shared" si="76"/>
        <v>764</v>
      </c>
      <c r="B767" s="335" t="s">
        <v>573</v>
      </c>
      <c r="C767" s="19" t="s">
        <v>574</v>
      </c>
      <c r="D767" s="19" t="s">
        <v>32</v>
      </c>
      <c r="E767" s="19">
        <v>3</v>
      </c>
      <c r="F767" s="336" t="s">
        <v>82</v>
      </c>
      <c r="G767" s="33" t="s">
        <v>83</v>
      </c>
      <c r="H767" s="19"/>
      <c r="I767" s="19" t="s">
        <v>67</v>
      </c>
      <c r="J767" s="19">
        <v>3</v>
      </c>
      <c r="K767" s="19">
        <v>4600</v>
      </c>
      <c r="L767" s="24" t="s">
        <v>68</v>
      </c>
      <c r="M767" s="19"/>
      <c r="N767" s="6" t="s">
        <v>650</v>
      </c>
    </row>
    <row r="768" spans="1:14">
      <c r="A768" s="14">
        <f t="shared" si="76"/>
        <v>765</v>
      </c>
      <c r="B768" s="335" t="s">
        <v>573</v>
      </c>
      <c r="C768" s="19" t="s">
        <v>574</v>
      </c>
      <c r="D768" s="19" t="s">
        <v>32</v>
      </c>
      <c r="E768" s="19">
        <v>4</v>
      </c>
      <c r="F768" s="336" t="s">
        <v>189</v>
      </c>
      <c r="G768" s="33" t="s">
        <v>173</v>
      </c>
      <c r="H768" s="19"/>
      <c r="I768" s="19" t="s">
        <v>67</v>
      </c>
      <c r="J768" s="19">
        <v>3</v>
      </c>
      <c r="K768" s="19">
        <v>4600</v>
      </c>
      <c r="L768" s="24" t="s">
        <v>68</v>
      </c>
      <c r="M768" s="19"/>
      <c r="N768" s="6" t="s">
        <v>650</v>
      </c>
    </row>
    <row r="769" spans="1:14">
      <c r="A769" s="14">
        <f t="shared" si="76"/>
        <v>766</v>
      </c>
      <c r="B769" s="335" t="s">
        <v>573</v>
      </c>
      <c r="C769" s="19" t="s">
        <v>574</v>
      </c>
      <c r="D769" s="19" t="s">
        <v>32</v>
      </c>
      <c r="E769" s="19">
        <v>5</v>
      </c>
      <c r="F769" s="336" t="s">
        <v>241</v>
      </c>
      <c r="G769" s="33" t="s">
        <v>242</v>
      </c>
      <c r="H769" s="19"/>
      <c r="I769" s="19" t="s">
        <v>67</v>
      </c>
      <c r="J769" s="19">
        <v>3</v>
      </c>
      <c r="K769" s="19">
        <v>4600</v>
      </c>
      <c r="L769" s="24" t="s">
        <v>68</v>
      </c>
      <c r="M769" s="19"/>
      <c r="N769" s="6" t="s">
        <v>650</v>
      </c>
    </row>
    <row r="770" spans="1:14">
      <c r="A770" s="14">
        <f t="shared" si="76"/>
        <v>767</v>
      </c>
      <c r="B770" s="335" t="s">
        <v>573</v>
      </c>
      <c r="C770" s="19" t="s">
        <v>574</v>
      </c>
      <c r="D770" s="19" t="s">
        <v>32</v>
      </c>
      <c r="E770" s="19">
        <v>6</v>
      </c>
      <c r="F770" s="336" t="s">
        <v>74</v>
      </c>
      <c r="G770" s="33" t="s">
        <v>75</v>
      </c>
      <c r="H770" s="19"/>
      <c r="I770" s="19" t="s">
        <v>67</v>
      </c>
      <c r="J770" s="19">
        <v>3</v>
      </c>
      <c r="K770" s="19">
        <v>4600</v>
      </c>
      <c r="L770" s="24" t="s">
        <v>68</v>
      </c>
      <c r="M770" s="19"/>
      <c r="N770" s="6" t="s">
        <v>650</v>
      </c>
    </row>
    <row r="771" spans="1:14">
      <c r="A771" s="14">
        <f t="shared" si="76"/>
        <v>768</v>
      </c>
      <c r="B771" s="335" t="s">
        <v>573</v>
      </c>
      <c r="C771" s="19" t="s">
        <v>574</v>
      </c>
      <c r="D771" s="19" t="s">
        <v>32</v>
      </c>
      <c r="E771" s="19">
        <v>7</v>
      </c>
      <c r="F771" s="336" t="s">
        <v>261</v>
      </c>
      <c r="G771" s="33" t="s">
        <v>262</v>
      </c>
      <c r="H771" s="17" t="s">
        <v>263</v>
      </c>
      <c r="I771" s="19" t="s">
        <v>67</v>
      </c>
      <c r="J771" s="19">
        <v>3</v>
      </c>
      <c r="K771" s="19">
        <v>4600</v>
      </c>
      <c r="L771" s="24" t="s">
        <v>68</v>
      </c>
      <c r="M771" s="19"/>
      <c r="N771" s="6" t="s">
        <v>650</v>
      </c>
    </row>
    <row r="772" spans="1:14">
      <c r="A772" s="14">
        <f t="shared" si="76"/>
        <v>769</v>
      </c>
      <c r="B772" s="335" t="s">
        <v>573</v>
      </c>
      <c r="C772" s="19" t="s">
        <v>574</v>
      </c>
      <c r="D772" s="19" t="s">
        <v>32</v>
      </c>
      <c r="E772" s="19">
        <v>8</v>
      </c>
      <c r="F772" s="19" t="s">
        <v>575</v>
      </c>
      <c r="G772" s="33" t="s">
        <v>576</v>
      </c>
      <c r="H772" s="19"/>
      <c r="I772" s="19" t="s">
        <v>67</v>
      </c>
      <c r="J772" s="19">
        <v>3</v>
      </c>
      <c r="K772" s="19">
        <v>4600</v>
      </c>
      <c r="L772" s="24" t="s">
        <v>68</v>
      </c>
      <c r="M772" s="19"/>
      <c r="N772" s="6" t="s">
        <v>650</v>
      </c>
    </row>
    <row r="773" spans="1:14">
      <c r="A773" s="14">
        <f t="shared" si="76"/>
        <v>770</v>
      </c>
      <c r="B773" s="335" t="s">
        <v>573</v>
      </c>
      <c r="C773" s="19" t="s">
        <v>574</v>
      </c>
      <c r="D773" s="19" t="s">
        <v>32</v>
      </c>
      <c r="E773" s="19">
        <v>9</v>
      </c>
      <c r="F773" s="19" t="s">
        <v>133</v>
      </c>
      <c r="G773" s="33" t="s">
        <v>134</v>
      </c>
      <c r="H773" s="17" t="s">
        <v>577</v>
      </c>
      <c r="I773" s="19" t="s">
        <v>67</v>
      </c>
      <c r="J773" s="19">
        <v>3</v>
      </c>
      <c r="K773" s="19" t="s">
        <v>36</v>
      </c>
      <c r="L773" s="24" t="s">
        <v>68</v>
      </c>
      <c r="M773" s="19"/>
      <c r="N773" s="6" t="s">
        <v>650</v>
      </c>
    </row>
    <row r="774" spans="1:14">
      <c r="A774" s="14">
        <f t="shared" si="76"/>
        <v>771</v>
      </c>
      <c r="B774" s="335" t="s">
        <v>573</v>
      </c>
      <c r="C774" s="19" t="s">
        <v>574</v>
      </c>
      <c r="D774" s="19" t="s">
        <v>32</v>
      </c>
      <c r="E774" s="19">
        <v>10</v>
      </c>
      <c r="F774" s="336" t="s">
        <v>96</v>
      </c>
      <c r="G774" s="33" t="s">
        <v>60</v>
      </c>
      <c r="H774" s="19"/>
      <c r="I774" s="19" t="s">
        <v>67</v>
      </c>
      <c r="J774" s="19">
        <v>3</v>
      </c>
      <c r="K774" s="19" t="s">
        <v>36</v>
      </c>
      <c r="L774" s="24" t="s">
        <v>68</v>
      </c>
      <c r="M774" s="19"/>
      <c r="N774" s="6" t="s">
        <v>650</v>
      </c>
    </row>
    <row r="775" ht="25.5" spans="1:14">
      <c r="A775" s="14">
        <f t="shared" ref="A775:A784" si="77">ROW()-3</f>
        <v>772</v>
      </c>
      <c r="B775" s="335" t="s">
        <v>578</v>
      </c>
      <c r="C775" s="19" t="s">
        <v>579</v>
      </c>
      <c r="D775" s="19" t="s">
        <v>32</v>
      </c>
      <c r="E775" s="19">
        <v>1</v>
      </c>
      <c r="F775" s="19" t="s">
        <v>74</v>
      </c>
      <c r="G775" s="19" t="s">
        <v>75</v>
      </c>
      <c r="H775" s="19"/>
      <c r="I775" s="19" t="s">
        <v>67</v>
      </c>
      <c r="J775" s="19">
        <v>3</v>
      </c>
      <c r="K775" s="19">
        <v>15000</v>
      </c>
      <c r="L775" s="24" t="s">
        <v>68</v>
      </c>
      <c r="M775" s="19"/>
      <c r="N775" s="6" t="s">
        <v>650</v>
      </c>
    </row>
    <row r="776" ht="25.5" spans="1:14">
      <c r="A776" s="14">
        <f t="shared" si="77"/>
        <v>773</v>
      </c>
      <c r="B776" s="335" t="s">
        <v>578</v>
      </c>
      <c r="C776" s="19" t="s">
        <v>579</v>
      </c>
      <c r="D776" s="19" t="s">
        <v>32</v>
      </c>
      <c r="E776" s="19">
        <v>2</v>
      </c>
      <c r="F776" s="19" t="s">
        <v>84</v>
      </c>
      <c r="G776" s="19" t="s">
        <v>85</v>
      </c>
      <c r="H776" s="19"/>
      <c r="I776" s="19" t="s">
        <v>67</v>
      </c>
      <c r="J776" s="19">
        <v>3</v>
      </c>
      <c r="K776" s="19">
        <v>15000</v>
      </c>
      <c r="L776" s="24" t="s">
        <v>68</v>
      </c>
      <c r="M776" s="19" t="s">
        <v>580</v>
      </c>
      <c r="N776" s="6" t="s">
        <v>650</v>
      </c>
    </row>
    <row r="777" ht="25.5" spans="1:14">
      <c r="A777" s="14">
        <f t="shared" si="77"/>
        <v>774</v>
      </c>
      <c r="B777" s="335" t="s">
        <v>578</v>
      </c>
      <c r="C777" s="19" t="s">
        <v>579</v>
      </c>
      <c r="D777" s="19" t="s">
        <v>32</v>
      </c>
      <c r="E777" s="19">
        <v>3</v>
      </c>
      <c r="F777" s="33" t="s">
        <v>272</v>
      </c>
      <c r="G777" s="33" t="s">
        <v>273</v>
      </c>
      <c r="H777" s="33"/>
      <c r="I777" s="19" t="s">
        <v>67</v>
      </c>
      <c r="J777" s="19">
        <v>3</v>
      </c>
      <c r="K777" s="33">
        <v>38000</v>
      </c>
      <c r="L777" s="24" t="s">
        <v>68</v>
      </c>
      <c r="M777" s="33"/>
      <c r="N777" s="6" t="s">
        <v>650</v>
      </c>
    </row>
    <row r="778" ht="25.5" spans="1:14">
      <c r="A778" s="14">
        <f t="shared" si="77"/>
        <v>775</v>
      </c>
      <c r="B778" s="335" t="s">
        <v>578</v>
      </c>
      <c r="C778" s="19" t="s">
        <v>579</v>
      </c>
      <c r="D778" s="19" t="s">
        <v>32</v>
      </c>
      <c r="E778" s="19">
        <v>9</v>
      </c>
      <c r="F778" s="33" t="s">
        <v>581</v>
      </c>
      <c r="G778" s="33" t="s">
        <v>582</v>
      </c>
      <c r="H778" s="33"/>
      <c r="I778" s="19" t="s">
        <v>67</v>
      </c>
      <c r="J778" s="19">
        <v>3</v>
      </c>
      <c r="K778" s="33">
        <v>68000</v>
      </c>
      <c r="L778" s="24" t="s">
        <v>68</v>
      </c>
      <c r="M778" s="33" t="s">
        <v>583</v>
      </c>
      <c r="N778" s="6" t="s">
        <v>650</v>
      </c>
    </row>
    <row r="779" ht="25.5" spans="1:14">
      <c r="A779" s="14">
        <f t="shared" si="77"/>
        <v>776</v>
      </c>
      <c r="B779" s="335" t="s">
        <v>578</v>
      </c>
      <c r="C779" s="19" t="s">
        <v>579</v>
      </c>
      <c r="D779" s="19" t="s">
        <v>32</v>
      </c>
      <c r="E779" s="19">
        <v>9</v>
      </c>
      <c r="F779" s="33" t="s">
        <v>581</v>
      </c>
      <c r="G779" s="33" t="s">
        <v>582</v>
      </c>
      <c r="H779" s="33"/>
      <c r="I779" s="19" t="s">
        <v>67</v>
      </c>
      <c r="J779" s="19">
        <v>3</v>
      </c>
      <c r="K779" s="33">
        <v>38000</v>
      </c>
      <c r="L779" s="24" t="s">
        <v>68</v>
      </c>
      <c r="M779" s="33" t="s">
        <v>584</v>
      </c>
      <c r="N779" s="6" t="s">
        <v>650</v>
      </c>
    </row>
    <row r="780" ht="25.5" spans="1:14">
      <c r="A780" s="14">
        <f t="shared" si="77"/>
        <v>777</v>
      </c>
      <c r="B780" s="335" t="s">
        <v>578</v>
      </c>
      <c r="C780" s="19" t="s">
        <v>579</v>
      </c>
      <c r="D780" s="19" t="s">
        <v>32</v>
      </c>
      <c r="E780" s="19">
        <v>9</v>
      </c>
      <c r="F780" s="33" t="s">
        <v>581</v>
      </c>
      <c r="G780" s="33" t="s">
        <v>582</v>
      </c>
      <c r="H780" s="33"/>
      <c r="I780" s="19" t="s">
        <v>67</v>
      </c>
      <c r="J780" s="19">
        <v>3</v>
      </c>
      <c r="K780" s="33">
        <v>25000</v>
      </c>
      <c r="L780" s="24" t="s">
        <v>68</v>
      </c>
      <c r="M780" s="33" t="s">
        <v>585</v>
      </c>
      <c r="N780" s="6" t="s">
        <v>650</v>
      </c>
    </row>
    <row r="781" ht="25.5" spans="1:14">
      <c r="A781" s="14">
        <f t="shared" si="77"/>
        <v>778</v>
      </c>
      <c r="B781" s="335" t="s">
        <v>578</v>
      </c>
      <c r="C781" s="19" t="s">
        <v>579</v>
      </c>
      <c r="D781" s="19" t="s">
        <v>32</v>
      </c>
      <c r="E781" s="19">
        <v>5</v>
      </c>
      <c r="F781" s="33" t="s">
        <v>280</v>
      </c>
      <c r="G781" s="33" t="s">
        <v>281</v>
      </c>
      <c r="H781" s="33"/>
      <c r="I781" s="19" t="s">
        <v>67</v>
      </c>
      <c r="J781" s="19">
        <v>3</v>
      </c>
      <c r="K781" s="33">
        <v>15000</v>
      </c>
      <c r="L781" s="24" t="s">
        <v>68</v>
      </c>
      <c r="M781" s="33"/>
      <c r="N781" s="6" t="s">
        <v>650</v>
      </c>
    </row>
    <row r="782" ht="25.5" spans="1:14">
      <c r="A782" s="14">
        <f t="shared" si="77"/>
        <v>779</v>
      </c>
      <c r="B782" s="336" t="s">
        <v>227</v>
      </c>
      <c r="C782" s="19" t="s">
        <v>228</v>
      </c>
      <c r="D782" s="15" t="s">
        <v>32</v>
      </c>
      <c r="E782" s="15">
        <v>1</v>
      </c>
      <c r="F782" s="15" t="s">
        <v>170</v>
      </c>
      <c r="G782" s="15" t="s">
        <v>72</v>
      </c>
      <c r="H782" s="15"/>
      <c r="I782" s="15" t="s">
        <v>45</v>
      </c>
      <c r="J782" s="15">
        <v>2</v>
      </c>
      <c r="K782" s="19" t="s">
        <v>36</v>
      </c>
      <c r="L782" s="24" t="s">
        <v>46</v>
      </c>
      <c r="M782" s="15"/>
      <c r="N782" s="6" t="s">
        <v>651</v>
      </c>
    </row>
    <row r="783" ht="25.5" spans="1:14">
      <c r="A783" s="14">
        <f t="shared" si="77"/>
        <v>780</v>
      </c>
      <c r="B783" s="336" t="s">
        <v>227</v>
      </c>
      <c r="C783" s="19" t="s">
        <v>228</v>
      </c>
      <c r="D783" s="15" t="s">
        <v>32</v>
      </c>
      <c r="E783" s="15">
        <v>2</v>
      </c>
      <c r="F783" s="15" t="s">
        <v>229</v>
      </c>
      <c r="G783" s="63" t="s">
        <v>108</v>
      </c>
      <c r="H783" s="64"/>
      <c r="I783" s="15" t="s">
        <v>45</v>
      </c>
      <c r="J783" s="15">
        <v>2</v>
      </c>
      <c r="K783" s="19" t="s">
        <v>36</v>
      </c>
      <c r="L783" s="24" t="s">
        <v>46</v>
      </c>
      <c r="M783" s="15"/>
      <c r="N783" s="6" t="s">
        <v>651</v>
      </c>
    </row>
    <row r="784" ht="25.5" spans="1:14">
      <c r="A784" s="14">
        <f t="shared" si="77"/>
        <v>781</v>
      </c>
      <c r="B784" s="336" t="s">
        <v>227</v>
      </c>
      <c r="C784" s="19" t="s">
        <v>228</v>
      </c>
      <c r="D784" s="15" t="s">
        <v>32</v>
      </c>
      <c r="E784" s="15">
        <v>3</v>
      </c>
      <c r="F784" s="15" t="s">
        <v>230</v>
      </c>
      <c r="G784" s="63" t="s">
        <v>128</v>
      </c>
      <c r="H784" s="64"/>
      <c r="I784" s="19" t="s">
        <v>45</v>
      </c>
      <c r="J784" s="19">
        <v>2</v>
      </c>
      <c r="K784" s="19" t="s">
        <v>36</v>
      </c>
      <c r="L784" s="24" t="s">
        <v>46</v>
      </c>
      <c r="M784" s="15"/>
      <c r="N784" s="6" t="s">
        <v>651</v>
      </c>
    </row>
    <row r="785" ht="25.5" spans="1:14">
      <c r="A785" s="14">
        <f t="shared" ref="A785:A794" si="78">ROW()-3</f>
        <v>782</v>
      </c>
      <c r="B785" s="336" t="s">
        <v>227</v>
      </c>
      <c r="C785" s="19" t="s">
        <v>228</v>
      </c>
      <c r="D785" s="15" t="s">
        <v>32</v>
      </c>
      <c r="E785" s="15">
        <v>4</v>
      </c>
      <c r="F785" s="15" t="s">
        <v>210</v>
      </c>
      <c r="G785" s="15" t="s">
        <v>211</v>
      </c>
      <c r="H785" s="15"/>
      <c r="I785" s="19" t="s">
        <v>45</v>
      </c>
      <c r="J785" s="19">
        <v>2</v>
      </c>
      <c r="K785" s="19" t="s">
        <v>36</v>
      </c>
      <c r="L785" s="24" t="s">
        <v>46</v>
      </c>
      <c r="M785" s="15"/>
      <c r="N785" s="6" t="s">
        <v>651</v>
      </c>
    </row>
    <row r="786" ht="76.5" spans="1:14">
      <c r="A786" s="14">
        <f t="shared" si="78"/>
        <v>783</v>
      </c>
      <c r="B786" s="336" t="s">
        <v>227</v>
      </c>
      <c r="C786" s="19" t="s">
        <v>228</v>
      </c>
      <c r="D786" s="15" t="s">
        <v>32</v>
      </c>
      <c r="E786" s="15">
        <v>5</v>
      </c>
      <c r="F786" s="15" t="s">
        <v>84</v>
      </c>
      <c r="G786" s="63" t="s">
        <v>85</v>
      </c>
      <c r="H786" s="64"/>
      <c r="I786" s="69" t="s">
        <v>67</v>
      </c>
      <c r="J786" s="19">
        <v>3</v>
      </c>
      <c r="K786" s="19" t="s">
        <v>36</v>
      </c>
      <c r="L786" s="24" t="s">
        <v>68</v>
      </c>
      <c r="M786" s="15" t="s">
        <v>240</v>
      </c>
      <c r="N786" s="6" t="s">
        <v>651</v>
      </c>
    </row>
    <row r="787" ht="114.75" spans="1:14">
      <c r="A787" s="14">
        <f t="shared" si="78"/>
        <v>784</v>
      </c>
      <c r="B787" s="336" t="s">
        <v>227</v>
      </c>
      <c r="C787" s="19" t="s">
        <v>228</v>
      </c>
      <c r="D787" s="15" t="s">
        <v>32</v>
      </c>
      <c r="E787" s="15">
        <v>6</v>
      </c>
      <c r="F787" s="15" t="s">
        <v>74</v>
      </c>
      <c r="G787" s="63" t="s">
        <v>75</v>
      </c>
      <c r="H787" s="17" t="s">
        <v>231</v>
      </c>
      <c r="I787" s="19" t="s">
        <v>67</v>
      </c>
      <c r="J787" s="19">
        <v>3</v>
      </c>
      <c r="K787" s="19" t="s">
        <v>36</v>
      </c>
      <c r="L787" s="24" t="s">
        <v>68</v>
      </c>
      <c r="M787" s="15" t="s">
        <v>652</v>
      </c>
      <c r="N787" s="6" t="s">
        <v>651</v>
      </c>
    </row>
    <row r="788" ht="25.5" spans="1:14">
      <c r="A788" s="14">
        <f t="shared" si="78"/>
        <v>785</v>
      </c>
      <c r="B788" s="336" t="s">
        <v>227</v>
      </c>
      <c r="C788" s="19" t="s">
        <v>228</v>
      </c>
      <c r="D788" s="15" t="s">
        <v>32</v>
      </c>
      <c r="E788" s="15">
        <v>7</v>
      </c>
      <c r="F788" s="15" t="s">
        <v>233</v>
      </c>
      <c r="G788" s="15" t="s">
        <v>234</v>
      </c>
      <c r="H788" s="15"/>
      <c r="I788" s="15" t="s">
        <v>35</v>
      </c>
      <c r="J788" s="15">
        <v>3</v>
      </c>
      <c r="K788" s="19" t="s">
        <v>36</v>
      </c>
      <c r="L788" s="70" t="s">
        <v>46</v>
      </c>
      <c r="M788" s="15"/>
      <c r="N788" s="6" t="s">
        <v>651</v>
      </c>
    </row>
    <row r="789" ht="25.5" spans="1:14">
      <c r="A789" s="14">
        <f t="shared" si="78"/>
        <v>786</v>
      </c>
      <c r="B789" s="336" t="s">
        <v>227</v>
      </c>
      <c r="C789" s="19" t="s">
        <v>228</v>
      </c>
      <c r="D789" s="15" t="s">
        <v>32</v>
      </c>
      <c r="E789" s="15">
        <v>8</v>
      </c>
      <c r="F789" s="65" t="s">
        <v>33</v>
      </c>
      <c r="G789" s="66" t="s">
        <v>34</v>
      </c>
      <c r="H789" s="64"/>
      <c r="I789" s="19" t="s">
        <v>35</v>
      </c>
      <c r="J789" s="71">
        <v>3</v>
      </c>
      <c r="K789" s="19" t="s">
        <v>36</v>
      </c>
      <c r="L789" s="70" t="s">
        <v>46</v>
      </c>
      <c r="M789" s="15"/>
      <c r="N789" s="6" t="s">
        <v>651</v>
      </c>
    </row>
    <row r="790" ht="25.5" spans="1:14">
      <c r="A790" s="14">
        <f t="shared" si="78"/>
        <v>787</v>
      </c>
      <c r="B790" s="336" t="s">
        <v>227</v>
      </c>
      <c r="C790" s="19" t="s">
        <v>228</v>
      </c>
      <c r="D790" s="15" t="s">
        <v>32</v>
      </c>
      <c r="E790" s="15">
        <v>9</v>
      </c>
      <c r="F790" s="67" t="s">
        <v>236</v>
      </c>
      <c r="G790" s="63" t="s">
        <v>54</v>
      </c>
      <c r="H790" s="64"/>
      <c r="I790" s="19" t="s">
        <v>35</v>
      </c>
      <c r="J790" s="72">
        <v>3</v>
      </c>
      <c r="K790" s="19" t="s">
        <v>36</v>
      </c>
      <c r="L790" s="70" t="s">
        <v>46</v>
      </c>
      <c r="M790" s="19"/>
      <c r="N790" s="6" t="s">
        <v>651</v>
      </c>
    </row>
    <row r="791" ht="25.5" spans="1:14">
      <c r="A791" s="14">
        <f t="shared" si="78"/>
        <v>788</v>
      </c>
      <c r="B791" s="336" t="s">
        <v>227</v>
      </c>
      <c r="C791" s="19" t="s">
        <v>228</v>
      </c>
      <c r="D791" s="15" t="s">
        <v>32</v>
      </c>
      <c r="E791" s="15">
        <v>10</v>
      </c>
      <c r="F791" s="15" t="s">
        <v>43</v>
      </c>
      <c r="G791" s="15" t="s">
        <v>44</v>
      </c>
      <c r="H791" s="15"/>
      <c r="I791" s="15" t="s">
        <v>45</v>
      </c>
      <c r="J791" s="15">
        <v>2</v>
      </c>
      <c r="K791" s="19" t="s">
        <v>36</v>
      </c>
      <c r="L791" s="24" t="s">
        <v>46</v>
      </c>
      <c r="M791" s="15"/>
      <c r="N791" s="6" t="s">
        <v>651</v>
      </c>
    </row>
    <row r="792" ht="25.5" spans="1:14">
      <c r="A792" s="14">
        <f t="shared" si="78"/>
        <v>789</v>
      </c>
      <c r="B792" s="336" t="s">
        <v>227</v>
      </c>
      <c r="C792" s="19" t="s">
        <v>228</v>
      </c>
      <c r="D792" s="15" t="s">
        <v>32</v>
      </c>
      <c r="E792" s="15">
        <v>11</v>
      </c>
      <c r="F792" s="68" t="s">
        <v>139</v>
      </c>
      <c r="G792" s="66" t="s">
        <v>140</v>
      </c>
      <c r="H792" s="19"/>
      <c r="I792" s="69" t="s">
        <v>45</v>
      </c>
      <c r="J792" s="19">
        <v>2</v>
      </c>
      <c r="K792" s="19" t="s">
        <v>36</v>
      </c>
      <c r="L792" s="24" t="s">
        <v>46</v>
      </c>
      <c r="M792" s="15"/>
      <c r="N792" s="6" t="s">
        <v>651</v>
      </c>
    </row>
    <row r="793" ht="25.5" spans="1:14">
      <c r="A793" s="14">
        <f t="shared" si="78"/>
        <v>790</v>
      </c>
      <c r="B793" s="336" t="s">
        <v>227</v>
      </c>
      <c r="C793" s="19" t="s">
        <v>228</v>
      </c>
      <c r="D793" s="15" t="s">
        <v>32</v>
      </c>
      <c r="E793" s="15">
        <v>12</v>
      </c>
      <c r="F793" s="68" t="s">
        <v>172</v>
      </c>
      <c r="G793" s="66" t="s">
        <v>173</v>
      </c>
      <c r="H793" s="19"/>
      <c r="I793" s="73" t="s">
        <v>45</v>
      </c>
      <c r="J793" s="19">
        <v>2</v>
      </c>
      <c r="K793" s="19" t="s">
        <v>36</v>
      </c>
      <c r="L793" s="24" t="s">
        <v>46</v>
      </c>
      <c r="M793" s="15"/>
      <c r="N793" s="6" t="s">
        <v>651</v>
      </c>
    </row>
    <row r="794" ht="25.5" spans="1:14">
      <c r="A794" s="14">
        <f t="shared" si="78"/>
        <v>791</v>
      </c>
      <c r="B794" s="336" t="s">
        <v>227</v>
      </c>
      <c r="C794" s="19" t="s">
        <v>228</v>
      </c>
      <c r="D794" s="15" t="s">
        <v>32</v>
      </c>
      <c r="E794" s="15">
        <v>13</v>
      </c>
      <c r="F794" s="15" t="s">
        <v>114</v>
      </c>
      <c r="G794" s="63" t="s">
        <v>87</v>
      </c>
      <c r="H794" s="64"/>
      <c r="I794" s="19" t="s">
        <v>45</v>
      </c>
      <c r="J794" s="19">
        <v>2</v>
      </c>
      <c r="K794" s="19" t="s">
        <v>36</v>
      </c>
      <c r="L794" s="24" t="s">
        <v>46</v>
      </c>
      <c r="M794" s="15"/>
      <c r="N794" s="6" t="s">
        <v>651</v>
      </c>
    </row>
    <row r="795" ht="25.5" spans="1:14">
      <c r="A795" s="14">
        <f t="shared" ref="A795:A804" si="79">ROW()-3</f>
        <v>792</v>
      </c>
      <c r="B795" s="336" t="s">
        <v>227</v>
      </c>
      <c r="C795" s="19" t="s">
        <v>228</v>
      </c>
      <c r="D795" s="15" t="s">
        <v>32</v>
      </c>
      <c r="E795" s="15">
        <v>14</v>
      </c>
      <c r="F795" s="15" t="s">
        <v>237</v>
      </c>
      <c r="G795" s="15" t="s">
        <v>238</v>
      </c>
      <c r="H795" s="15"/>
      <c r="I795" s="19" t="s">
        <v>45</v>
      </c>
      <c r="J795" s="19">
        <v>3</v>
      </c>
      <c r="K795" s="19" t="s">
        <v>36</v>
      </c>
      <c r="L795" s="74" t="s">
        <v>239</v>
      </c>
      <c r="M795" s="15"/>
      <c r="N795" s="6" t="s">
        <v>651</v>
      </c>
    </row>
    <row r="796" ht="25.5" spans="1:14">
      <c r="A796" s="14">
        <f t="shared" si="79"/>
        <v>793</v>
      </c>
      <c r="B796" s="336" t="s">
        <v>227</v>
      </c>
      <c r="C796" s="19" t="s">
        <v>228</v>
      </c>
      <c r="D796" s="15" t="s">
        <v>32</v>
      </c>
      <c r="E796" s="15">
        <v>15</v>
      </c>
      <c r="F796" s="65" t="s">
        <v>59</v>
      </c>
      <c r="G796" s="66" t="s">
        <v>60</v>
      </c>
      <c r="H796" s="15"/>
      <c r="I796" s="19" t="s">
        <v>45</v>
      </c>
      <c r="J796" s="19">
        <v>2</v>
      </c>
      <c r="K796" s="19" t="s">
        <v>36</v>
      </c>
      <c r="L796" s="24" t="s">
        <v>46</v>
      </c>
      <c r="M796" s="15"/>
      <c r="N796" s="6" t="s">
        <v>651</v>
      </c>
    </row>
    <row r="797" ht="76.5" spans="1:14">
      <c r="A797" s="14">
        <f t="shared" si="79"/>
        <v>794</v>
      </c>
      <c r="B797" s="336" t="s">
        <v>227</v>
      </c>
      <c r="C797" s="19" t="s">
        <v>228</v>
      </c>
      <c r="D797" s="15" t="s">
        <v>32</v>
      </c>
      <c r="E797" s="15">
        <v>16</v>
      </c>
      <c r="F797" s="15" t="s">
        <v>66</v>
      </c>
      <c r="G797" s="15" t="s">
        <v>44</v>
      </c>
      <c r="H797" s="15"/>
      <c r="I797" s="69" t="s">
        <v>67</v>
      </c>
      <c r="J797" s="15">
        <v>3</v>
      </c>
      <c r="K797" s="19" t="s">
        <v>36</v>
      </c>
      <c r="L797" s="24" t="s">
        <v>68</v>
      </c>
      <c r="M797" s="77" t="s">
        <v>240</v>
      </c>
      <c r="N797" s="6" t="s">
        <v>651</v>
      </c>
    </row>
    <row r="798" spans="1:14">
      <c r="A798" s="14">
        <f t="shared" si="79"/>
        <v>795</v>
      </c>
      <c r="B798" s="336" t="s">
        <v>227</v>
      </c>
      <c r="C798" s="19" t="s">
        <v>228</v>
      </c>
      <c r="D798" s="15" t="s">
        <v>32</v>
      </c>
      <c r="E798" s="15">
        <v>17</v>
      </c>
      <c r="F798" s="15" t="s">
        <v>66</v>
      </c>
      <c r="G798" s="15" t="s">
        <v>44</v>
      </c>
      <c r="H798" s="15"/>
      <c r="I798" s="69" t="s">
        <v>67</v>
      </c>
      <c r="J798" s="15">
        <v>3</v>
      </c>
      <c r="K798" s="19" t="s">
        <v>36</v>
      </c>
      <c r="L798" s="24" t="s">
        <v>68</v>
      </c>
      <c r="M798" s="35"/>
      <c r="N798" s="6" t="s">
        <v>651</v>
      </c>
    </row>
    <row r="799" spans="1:14">
      <c r="A799" s="14">
        <f t="shared" si="79"/>
        <v>796</v>
      </c>
      <c r="B799" s="336" t="s">
        <v>227</v>
      </c>
      <c r="C799" s="19" t="s">
        <v>228</v>
      </c>
      <c r="D799" s="15" t="s">
        <v>32</v>
      </c>
      <c r="E799" s="15">
        <v>18</v>
      </c>
      <c r="F799" s="15" t="s">
        <v>69</v>
      </c>
      <c r="G799" s="15" t="s">
        <v>70</v>
      </c>
      <c r="H799" s="15"/>
      <c r="I799" s="69" t="s">
        <v>67</v>
      </c>
      <c r="J799" s="15">
        <v>3</v>
      </c>
      <c r="K799" s="19" t="s">
        <v>36</v>
      </c>
      <c r="L799" s="24" t="s">
        <v>68</v>
      </c>
      <c r="M799" s="15"/>
      <c r="N799" s="6" t="s">
        <v>651</v>
      </c>
    </row>
    <row r="800" spans="1:14">
      <c r="A800" s="14">
        <f t="shared" si="79"/>
        <v>797</v>
      </c>
      <c r="B800" s="336" t="s">
        <v>227</v>
      </c>
      <c r="C800" s="19" t="s">
        <v>228</v>
      </c>
      <c r="D800" s="15" t="s">
        <v>32</v>
      </c>
      <c r="E800" s="15">
        <v>19</v>
      </c>
      <c r="F800" s="68" t="s">
        <v>241</v>
      </c>
      <c r="G800" s="66" t="s">
        <v>242</v>
      </c>
      <c r="H800" s="64"/>
      <c r="I800" s="69" t="s">
        <v>67</v>
      </c>
      <c r="J800" s="19">
        <v>3</v>
      </c>
      <c r="K800" s="19" t="s">
        <v>36</v>
      </c>
      <c r="L800" s="24" t="s">
        <v>68</v>
      </c>
      <c r="M800" s="15"/>
      <c r="N800" s="6" t="s">
        <v>651</v>
      </c>
    </row>
    <row r="801" spans="1:14">
      <c r="A801" s="14">
        <f t="shared" si="79"/>
        <v>798</v>
      </c>
      <c r="B801" s="336" t="s">
        <v>227</v>
      </c>
      <c r="C801" s="19" t="s">
        <v>228</v>
      </c>
      <c r="D801" s="15" t="s">
        <v>32</v>
      </c>
      <c r="E801" s="15">
        <v>20</v>
      </c>
      <c r="F801" s="65" t="s">
        <v>73</v>
      </c>
      <c r="G801" s="63" t="s">
        <v>34</v>
      </c>
      <c r="H801" s="64"/>
      <c r="I801" s="73" t="s">
        <v>67</v>
      </c>
      <c r="J801" s="19">
        <v>3</v>
      </c>
      <c r="K801" s="19" t="s">
        <v>36</v>
      </c>
      <c r="L801" s="24" t="s">
        <v>68</v>
      </c>
      <c r="M801" s="15"/>
      <c r="N801" s="6" t="s">
        <v>651</v>
      </c>
    </row>
    <row r="802" spans="1:14">
      <c r="A802" s="14">
        <f t="shared" si="79"/>
        <v>799</v>
      </c>
      <c r="B802" s="336" t="s">
        <v>227</v>
      </c>
      <c r="C802" s="19" t="s">
        <v>228</v>
      </c>
      <c r="D802" s="15" t="s">
        <v>32</v>
      </c>
      <c r="E802" s="15">
        <v>21</v>
      </c>
      <c r="F802" s="65" t="s">
        <v>243</v>
      </c>
      <c r="G802" s="63" t="s">
        <v>244</v>
      </c>
      <c r="H802" s="64"/>
      <c r="I802" s="73" t="s">
        <v>67</v>
      </c>
      <c r="J802" s="75">
        <v>3</v>
      </c>
      <c r="K802" s="19" t="s">
        <v>36</v>
      </c>
      <c r="L802" s="24" t="s">
        <v>68</v>
      </c>
      <c r="M802" s="15"/>
      <c r="N802" s="6" t="s">
        <v>651</v>
      </c>
    </row>
    <row r="803" ht="76.5" spans="1:14">
      <c r="A803" s="14">
        <f t="shared" si="79"/>
        <v>800</v>
      </c>
      <c r="B803" s="336" t="s">
        <v>227</v>
      </c>
      <c r="C803" s="19" t="s">
        <v>228</v>
      </c>
      <c r="D803" s="15" t="s">
        <v>32</v>
      </c>
      <c r="E803" s="15">
        <v>22</v>
      </c>
      <c r="F803" s="68" t="s">
        <v>178</v>
      </c>
      <c r="G803" s="66" t="s">
        <v>179</v>
      </c>
      <c r="H803" s="64"/>
      <c r="I803" s="73" t="s">
        <v>67</v>
      </c>
      <c r="J803" s="19">
        <v>3</v>
      </c>
      <c r="K803" s="19" t="s">
        <v>36</v>
      </c>
      <c r="L803" s="24" t="s">
        <v>68</v>
      </c>
      <c r="M803" s="77" t="s">
        <v>240</v>
      </c>
      <c r="N803" s="6" t="s">
        <v>651</v>
      </c>
    </row>
    <row r="804" spans="1:14">
      <c r="A804" s="14">
        <f t="shared" si="79"/>
        <v>801</v>
      </c>
      <c r="B804" s="336" t="s">
        <v>227</v>
      </c>
      <c r="C804" s="19" t="s">
        <v>228</v>
      </c>
      <c r="D804" s="15" t="s">
        <v>32</v>
      </c>
      <c r="E804" s="15">
        <v>23</v>
      </c>
      <c r="F804" s="68" t="s">
        <v>99</v>
      </c>
      <c r="G804" s="66" t="s">
        <v>100</v>
      </c>
      <c r="H804" s="64"/>
      <c r="I804" s="73" t="s">
        <v>67</v>
      </c>
      <c r="J804" s="72">
        <v>3</v>
      </c>
      <c r="K804" s="19" t="s">
        <v>36</v>
      </c>
      <c r="L804" s="24" t="s">
        <v>68</v>
      </c>
      <c r="M804" s="19"/>
      <c r="N804" s="6" t="s">
        <v>651</v>
      </c>
    </row>
    <row r="805" spans="1:14">
      <c r="A805" s="14">
        <f t="shared" ref="A805:A814" si="80">ROW()-3</f>
        <v>802</v>
      </c>
      <c r="B805" s="336" t="s">
        <v>227</v>
      </c>
      <c r="C805" s="19" t="s">
        <v>228</v>
      </c>
      <c r="D805" s="15" t="s">
        <v>32</v>
      </c>
      <c r="E805" s="15">
        <v>24</v>
      </c>
      <c r="F805" s="67" t="s">
        <v>78</v>
      </c>
      <c r="G805" s="63" t="s">
        <v>51</v>
      </c>
      <c r="H805" s="64"/>
      <c r="I805" s="73" t="s">
        <v>67</v>
      </c>
      <c r="J805" s="72">
        <v>3</v>
      </c>
      <c r="K805" s="19" t="s">
        <v>36</v>
      </c>
      <c r="L805" s="24" t="s">
        <v>68</v>
      </c>
      <c r="M805" s="15"/>
      <c r="N805" s="6" t="s">
        <v>651</v>
      </c>
    </row>
    <row r="806" ht="76.5" spans="1:14">
      <c r="A806" s="14">
        <f t="shared" si="80"/>
        <v>803</v>
      </c>
      <c r="B806" s="336" t="s">
        <v>227</v>
      </c>
      <c r="C806" s="19" t="s">
        <v>228</v>
      </c>
      <c r="D806" s="15" t="s">
        <v>32</v>
      </c>
      <c r="E806" s="15">
        <v>25</v>
      </c>
      <c r="F806" s="67" t="s">
        <v>86</v>
      </c>
      <c r="G806" s="63" t="s">
        <v>87</v>
      </c>
      <c r="H806" s="64"/>
      <c r="I806" s="73" t="s">
        <v>67</v>
      </c>
      <c r="J806" s="76">
        <v>3</v>
      </c>
      <c r="K806" s="19" t="s">
        <v>36</v>
      </c>
      <c r="L806" s="24" t="s">
        <v>68</v>
      </c>
      <c r="M806" s="77" t="s">
        <v>240</v>
      </c>
      <c r="N806" s="6" t="s">
        <v>651</v>
      </c>
    </row>
    <row r="807" spans="1:14">
      <c r="A807" s="14">
        <f t="shared" si="80"/>
        <v>804</v>
      </c>
      <c r="B807" s="336" t="s">
        <v>227</v>
      </c>
      <c r="C807" s="19" t="s">
        <v>228</v>
      </c>
      <c r="D807" s="15" t="s">
        <v>32</v>
      </c>
      <c r="E807" s="15">
        <v>26</v>
      </c>
      <c r="F807" s="67" t="s">
        <v>86</v>
      </c>
      <c r="G807" s="63" t="s">
        <v>87</v>
      </c>
      <c r="H807" s="64"/>
      <c r="I807" s="73" t="s">
        <v>67</v>
      </c>
      <c r="J807" s="76">
        <v>3</v>
      </c>
      <c r="K807" s="19" t="s">
        <v>36</v>
      </c>
      <c r="L807" s="24" t="s">
        <v>68</v>
      </c>
      <c r="M807" s="15"/>
      <c r="N807" s="6" t="s">
        <v>651</v>
      </c>
    </row>
    <row r="808" ht="76.5" spans="1:14">
      <c r="A808" s="14">
        <f t="shared" si="80"/>
        <v>805</v>
      </c>
      <c r="B808" s="336" t="s">
        <v>227</v>
      </c>
      <c r="C808" s="19" t="s">
        <v>228</v>
      </c>
      <c r="D808" s="15" t="s">
        <v>32</v>
      </c>
      <c r="E808" s="15">
        <v>27</v>
      </c>
      <c r="F808" s="67" t="s">
        <v>88</v>
      </c>
      <c r="G808" s="63" t="s">
        <v>89</v>
      </c>
      <c r="H808" s="64"/>
      <c r="I808" s="73" t="s">
        <v>67</v>
      </c>
      <c r="J808" s="76">
        <v>3</v>
      </c>
      <c r="K808" s="19" t="s">
        <v>36</v>
      </c>
      <c r="L808" s="24" t="s">
        <v>68</v>
      </c>
      <c r="M808" s="77" t="s">
        <v>240</v>
      </c>
      <c r="N808" s="6" t="s">
        <v>651</v>
      </c>
    </row>
    <row r="809" spans="1:14">
      <c r="A809" s="14">
        <f t="shared" si="80"/>
        <v>806</v>
      </c>
      <c r="B809" s="336" t="s">
        <v>227</v>
      </c>
      <c r="C809" s="19" t="s">
        <v>228</v>
      </c>
      <c r="D809" s="15" t="s">
        <v>32</v>
      </c>
      <c r="E809" s="15">
        <v>28</v>
      </c>
      <c r="F809" s="68" t="s">
        <v>161</v>
      </c>
      <c r="G809" s="66" t="s">
        <v>162</v>
      </c>
      <c r="H809" s="17" t="s">
        <v>222</v>
      </c>
      <c r="I809" s="73" t="s">
        <v>67</v>
      </c>
      <c r="J809" s="19">
        <v>3</v>
      </c>
      <c r="K809" s="19" t="s">
        <v>36</v>
      </c>
      <c r="L809" s="24" t="s">
        <v>68</v>
      </c>
      <c r="M809" s="15"/>
      <c r="N809" s="6" t="s">
        <v>651</v>
      </c>
    </row>
    <row r="810" spans="1:14">
      <c r="A810" s="14">
        <f t="shared" si="80"/>
        <v>807</v>
      </c>
      <c r="B810" s="336" t="s">
        <v>227</v>
      </c>
      <c r="C810" s="19" t="s">
        <v>228</v>
      </c>
      <c r="D810" s="15" t="s">
        <v>32</v>
      </c>
      <c r="E810" s="15">
        <v>29</v>
      </c>
      <c r="F810" s="68" t="s">
        <v>127</v>
      </c>
      <c r="G810" s="66" t="s">
        <v>128</v>
      </c>
      <c r="H810" s="64"/>
      <c r="I810" s="73" t="s">
        <v>67</v>
      </c>
      <c r="J810" s="72">
        <v>3</v>
      </c>
      <c r="K810" s="19" t="s">
        <v>36</v>
      </c>
      <c r="L810" s="24" t="s">
        <v>68</v>
      </c>
      <c r="M810" s="15"/>
      <c r="N810" s="6" t="s">
        <v>651</v>
      </c>
    </row>
    <row r="811" spans="1:14">
      <c r="A811" s="14">
        <f t="shared" si="80"/>
        <v>808</v>
      </c>
      <c r="B811" s="336" t="s">
        <v>227</v>
      </c>
      <c r="C811" s="19" t="s">
        <v>228</v>
      </c>
      <c r="D811" s="15" t="s">
        <v>32</v>
      </c>
      <c r="E811" s="15">
        <v>30</v>
      </c>
      <c r="F811" s="67" t="s">
        <v>218</v>
      </c>
      <c r="G811" s="63" t="s">
        <v>219</v>
      </c>
      <c r="H811" s="64"/>
      <c r="I811" s="73" t="s">
        <v>67</v>
      </c>
      <c r="J811" s="72">
        <v>3</v>
      </c>
      <c r="K811" s="19" t="s">
        <v>36</v>
      </c>
      <c r="L811" s="24" t="s">
        <v>68</v>
      </c>
      <c r="M811" s="15"/>
      <c r="N811" s="6" t="s">
        <v>651</v>
      </c>
    </row>
    <row r="812" spans="1:14">
      <c r="A812" s="14">
        <f t="shared" si="80"/>
        <v>809</v>
      </c>
      <c r="B812" s="336" t="s">
        <v>227</v>
      </c>
      <c r="C812" s="19" t="s">
        <v>228</v>
      </c>
      <c r="D812" s="15" t="s">
        <v>32</v>
      </c>
      <c r="E812" s="15">
        <v>31</v>
      </c>
      <c r="F812" s="65" t="s">
        <v>96</v>
      </c>
      <c r="G812" s="66" t="s">
        <v>60</v>
      </c>
      <c r="H812" s="64"/>
      <c r="I812" s="73" t="s">
        <v>67</v>
      </c>
      <c r="J812" s="72">
        <v>3</v>
      </c>
      <c r="K812" s="19" t="s">
        <v>36</v>
      </c>
      <c r="L812" s="24" t="s">
        <v>68</v>
      </c>
      <c r="M812" s="35"/>
      <c r="N812" s="6" t="s">
        <v>651</v>
      </c>
    </row>
    <row r="813" spans="1:14">
      <c r="A813" s="14">
        <f t="shared" si="80"/>
        <v>810</v>
      </c>
      <c r="B813" s="336" t="s">
        <v>227</v>
      </c>
      <c r="C813" s="19" t="s">
        <v>228</v>
      </c>
      <c r="D813" s="15" t="s">
        <v>32</v>
      </c>
      <c r="E813" s="15">
        <v>32</v>
      </c>
      <c r="F813" s="67" t="s">
        <v>215</v>
      </c>
      <c r="G813" s="63" t="s">
        <v>211</v>
      </c>
      <c r="H813" s="64"/>
      <c r="I813" s="73" t="s">
        <v>67</v>
      </c>
      <c r="J813" s="72">
        <v>3</v>
      </c>
      <c r="K813" s="19" t="s">
        <v>36</v>
      </c>
      <c r="L813" s="24" t="s">
        <v>68</v>
      </c>
      <c r="M813" s="35"/>
      <c r="N813" s="6" t="s">
        <v>651</v>
      </c>
    </row>
    <row r="814" spans="1:14">
      <c r="A814" s="14">
        <f t="shared" si="80"/>
        <v>811</v>
      </c>
      <c r="B814" s="336" t="s">
        <v>227</v>
      </c>
      <c r="C814" s="19" t="s">
        <v>228</v>
      </c>
      <c r="D814" s="15" t="s">
        <v>32</v>
      </c>
      <c r="E814" s="15">
        <v>33</v>
      </c>
      <c r="F814" s="67" t="s">
        <v>245</v>
      </c>
      <c r="G814" s="63" t="s">
        <v>246</v>
      </c>
      <c r="H814" s="64"/>
      <c r="I814" s="73" t="s">
        <v>67</v>
      </c>
      <c r="J814" s="75">
        <v>3</v>
      </c>
      <c r="K814" s="19" t="s">
        <v>36</v>
      </c>
      <c r="L814" s="24" t="s">
        <v>68</v>
      </c>
      <c r="M814" s="35"/>
      <c r="N814" s="6" t="s">
        <v>651</v>
      </c>
    </row>
    <row r="815" spans="1:14">
      <c r="A815" s="14">
        <f t="shared" ref="A815:A824" si="81">ROW()-3</f>
        <v>812</v>
      </c>
      <c r="B815" s="336" t="s">
        <v>227</v>
      </c>
      <c r="C815" s="19" t="s">
        <v>228</v>
      </c>
      <c r="D815" s="15" t="s">
        <v>32</v>
      </c>
      <c r="E815" s="15">
        <v>34</v>
      </c>
      <c r="F815" s="68" t="s">
        <v>247</v>
      </c>
      <c r="G815" s="66" t="s">
        <v>248</v>
      </c>
      <c r="H815" s="64"/>
      <c r="I815" s="73" t="s">
        <v>67</v>
      </c>
      <c r="J815" s="72">
        <v>3</v>
      </c>
      <c r="K815" s="19" t="s">
        <v>36</v>
      </c>
      <c r="L815" s="24" t="s">
        <v>68</v>
      </c>
      <c r="M815" s="35"/>
      <c r="N815" s="6" t="s">
        <v>651</v>
      </c>
    </row>
    <row r="816" spans="1:14">
      <c r="A816" s="14">
        <f t="shared" si="81"/>
        <v>813</v>
      </c>
      <c r="B816" s="336" t="s">
        <v>227</v>
      </c>
      <c r="C816" s="19" t="s">
        <v>228</v>
      </c>
      <c r="D816" s="15" t="s">
        <v>32</v>
      </c>
      <c r="E816" s="15">
        <v>35</v>
      </c>
      <c r="F816" s="67" t="s">
        <v>249</v>
      </c>
      <c r="G816" s="63" t="s">
        <v>250</v>
      </c>
      <c r="H816" s="64"/>
      <c r="I816" s="73" t="s">
        <v>67</v>
      </c>
      <c r="J816" s="72">
        <v>3</v>
      </c>
      <c r="K816" s="19" t="s">
        <v>36</v>
      </c>
      <c r="L816" s="24" t="s">
        <v>68</v>
      </c>
      <c r="M816" s="35"/>
      <c r="N816" s="6" t="s">
        <v>651</v>
      </c>
    </row>
    <row r="817" spans="1:14">
      <c r="A817" s="14">
        <f t="shared" si="81"/>
        <v>814</v>
      </c>
      <c r="B817" s="336" t="s">
        <v>227</v>
      </c>
      <c r="C817" s="19" t="s">
        <v>228</v>
      </c>
      <c r="D817" s="15" t="s">
        <v>32</v>
      </c>
      <c r="E817" s="15">
        <v>36</v>
      </c>
      <c r="F817" s="68" t="s">
        <v>133</v>
      </c>
      <c r="G817" s="66" t="s">
        <v>134</v>
      </c>
      <c r="H817" s="64"/>
      <c r="I817" s="73" t="s">
        <v>67</v>
      </c>
      <c r="J817" s="72">
        <v>3</v>
      </c>
      <c r="K817" s="19" t="s">
        <v>36</v>
      </c>
      <c r="L817" s="24" t="s">
        <v>68</v>
      </c>
      <c r="M817" s="35"/>
      <c r="N817" s="6" t="s">
        <v>651</v>
      </c>
    </row>
    <row r="818" spans="1:14">
      <c r="A818" s="14">
        <f t="shared" si="81"/>
        <v>815</v>
      </c>
      <c r="B818" s="336" t="s">
        <v>227</v>
      </c>
      <c r="C818" s="19" t="s">
        <v>228</v>
      </c>
      <c r="D818" s="15" t="s">
        <v>32</v>
      </c>
      <c r="E818" s="15">
        <v>37</v>
      </c>
      <c r="F818" s="15" t="s">
        <v>94</v>
      </c>
      <c r="G818" s="15" t="s">
        <v>95</v>
      </c>
      <c r="H818" s="15"/>
      <c r="I818" s="73" t="s">
        <v>67</v>
      </c>
      <c r="J818" s="19">
        <v>3</v>
      </c>
      <c r="K818" s="19" t="s">
        <v>36</v>
      </c>
      <c r="L818" s="24" t="s">
        <v>68</v>
      </c>
      <c r="M818" s="35"/>
      <c r="N818" s="6" t="s">
        <v>651</v>
      </c>
    </row>
    <row r="819" spans="1:14">
      <c r="A819" s="14">
        <f t="shared" si="81"/>
        <v>816</v>
      </c>
      <c r="B819" s="331" t="s">
        <v>251</v>
      </c>
      <c r="C819" s="15" t="s">
        <v>252</v>
      </c>
      <c r="D819" s="62" t="s">
        <v>32</v>
      </c>
      <c r="E819" s="62">
        <v>1</v>
      </c>
      <c r="F819" s="62" t="s">
        <v>253</v>
      </c>
      <c r="G819" s="62" t="s">
        <v>254</v>
      </c>
      <c r="H819" s="62"/>
      <c r="I819" s="62" t="s">
        <v>67</v>
      </c>
      <c r="J819" s="62">
        <v>3</v>
      </c>
      <c r="K819" s="62" t="s">
        <v>36</v>
      </c>
      <c r="L819" s="24" t="s">
        <v>68</v>
      </c>
      <c r="M819" s="35"/>
      <c r="N819" s="6" t="s">
        <v>651</v>
      </c>
    </row>
    <row r="820" spans="1:14">
      <c r="A820" s="14">
        <f t="shared" si="81"/>
        <v>817</v>
      </c>
      <c r="B820" s="331" t="s">
        <v>251</v>
      </c>
      <c r="C820" s="15" t="s">
        <v>252</v>
      </c>
      <c r="D820" s="62" t="s">
        <v>32</v>
      </c>
      <c r="E820" s="62">
        <v>2</v>
      </c>
      <c r="F820" s="62" t="s">
        <v>76</v>
      </c>
      <c r="G820" s="62" t="s">
        <v>77</v>
      </c>
      <c r="H820" s="62"/>
      <c r="I820" s="62" t="s">
        <v>67</v>
      </c>
      <c r="J820" s="62">
        <v>3</v>
      </c>
      <c r="K820" s="62" t="s">
        <v>36</v>
      </c>
      <c r="L820" s="24" t="s">
        <v>68</v>
      </c>
      <c r="M820" s="35"/>
      <c r="N820" s="6" t="s">
        <v>651</v>
      </c>
    </row>
    <row r="821" spans="1:14">
      <c r="A821" s="14">
        <f t="shared" si="81"/>
        <v>818</v>
      </c>
      <c r="B821" s="331" t="s">
        <v>255</v>
      </c>
      <c r="C821" s="15" t="s">
        <v>256</v>
      </c>
      <c r="D821" s="15" t="s">
        <v>32</v>
      </c>
      <c r="E821" s="19">
        <v>1</v>
      </c>
      <c r="F821" s="33" t="s">
        <v>73</v>
      </c>
      <c r="G821" s="62" t="s">
        <v>34</v>
      </c>
      <c r="H821" s="19"/>
      <c r="I821" s="19" t="s">
        <v>67</v>
      </c>
      <c r="J821" s="62">
        <v>3</v>
      </c>
      <c r="K821" s="15">
        <v>7800</v>
      </c>
      <c r="L821" s="24" t="s">
        <v>68</v>
      </c>
      <c r="M821" s="15"/>
      <c r="N821" s="6" t="s">
        <v>651</v>
      </c>
    </row>
    <row r="822" spans="1:14">
      <c r="A822" s="14">
        <f t="shared" si="81"/>
        <v>819</v>
      </c>
      <c r="B822" s="331" t="s">
        <v>255</v>
      </c>
      <c r="C822" s="15" t="s">
        <v>256</v>
      </c>
      <c r="D822" s="15" t="s">
        <v>32</v>
      </c>
      <c r="E822" s="19">
        <v>2</v>
      </c>
      <c r="F822" s="335" t="s">
        <v>257</v>
      </c>
      <c r="G822" s="62" t="s">
        <v>258</v>
      </c>
      <c r="H822" s="15"/>
      <c r="I822" s="15" t="s">
        <v>67</v>
      </c>
      <c r="J822" s="62">
        <v>3</v>
      </c>
      <c r="K822" s="15">
        <v>7800</v>
      </c>
      <c r="L822" s="24" t="s">
        <v>68</v>
      </c>
      <c r="M822" s="15"/>
      <c r="N822" s="6" t="s">
        <v>651</v>
      </c>
    </row>
    <row r="823" spans="1:14">
      <c r="A823" s="14">
        <f t="shared" si="81"/>
        <v>820</v>
      </c>
      <c r="B823" s="331" t="s">
        <v>255</v>
      </c>
      <c r="C823" s="15" t="s">
        <v>256</v>
      </c>
      <c r="D823" s="15" t="s">
        <v>32</v>
      </c>
      <c r="E823" s="19">
        <v>3</v>
      </c>
      <c r="F823" s="33" t="s">
        <v>76</v>
      </c>
      <c r="G823" s="62" t="s">
        <v>77</v>
      </c>
      <c r="H823" s="15"/>
      <c r="I823" s="15" t="s">
        <v>67</v>
      </c>
      <c r="J823" s="62">
        <v>3</v>
      </c>
      <c r="K823" s="15">
        <v>7800</v>
      </c>
      <c r="L823" s="24" t="s">
        <v>68</v>
      </c>
      <c r="M823" s="15"/>
      <c r="N823" s="6" t="s">
        <v>651</v>
      </c>
    </row>
    <row r="824" spans="1:14">
      <c r="A824" s="14">
        <f t="shared" si="81"/>
        <v>821</v>
      </c>
      <c r="B824" s="331" t="s">
        <v>255</v>
      </c>
      <c r="C824" s="15" t="s">
        <v>256</v>
      </c>
      <c r="D824" s="15" t="s">
        <v>32</v>
      </c>
      <c r="E824" s="19">
        <v>4</v>
      </c>
      <c r="F824" s="33" t="s">
        <v>74</v>
      </c>
      <c r="G824" s="62" t="s">
        <v>75</v>
      </c>
      <c r="H824" s="15"/>
      <c r="I824" s="15" t="s">
        <v>67</v>
      </c>
      <c r="J824" s="62">
        <v>3</v>
      </c>
      <c r="K824" s="15">
        <v>7800</v>
      </c>
      <c r="L824" s="24" t="s">
        <v>68</v>
      </c>
      <c r="M824" s="15"/>
      <c r="N824" s="6" t="s">
        <v>651</v>
      </c>
    </row>
    <row r="825" spans="1:14">
      <c r="A825" s="14">
        <f t="shared" ref="A825:A834" si="82">ROW()-3</f>
        <v>822</v>
      </c>
      <c r="B825" s="331" t="s">
        <v>255</v>
      </c>
      <c r="C825" s="15" t="s">
        <v>256</v>
      </c>
      <c r="D825" s="15" t="s">
        <v>32</v>
      </c>
      <c r="E825" s="19">
        <v>5</v>
      </c>
      <c r="F825" s="33" t="s">
        <v>146</v>
      </c>
      <c r="G825" s="62" t="s">
        <v>147</v>
      </c>
      <c r="H825" s="15"/>
      <c r="I825" s="15" t="s">
        <v>67</v>
      </c>
      <c r="J825" s="62">
        <v>3</v>
      </c>
      <c r="K825" s="15">
        <v>7800</v>
      </c>
      <c r="L825" s="24" t="s">
        <v>68</v>
      </c>
      <c r="M825" s="15"/>
      <c r="N825" s="6" t="s">
        <v>651</v>
      </c>
    </row>
    <row r="826" spans="1:14">
      <c r="A826" s="14">
        <f t="shared" si="82"/>
        <v>823</v>
      </c>
      <c r="B826" s="331" t="s">
        <v>255</v>
      </c>
      <c r="C826" s="15" t="s">
        <v>256</v>
      </c>
      <c r="D826" s="15" t="s">
        <v>32</v>
      </c>
      <c r="E826" s="19">
        <v>6</v>
      </c>
      <c r="F826" s="33" t="s">
        <v>259</v>
      </c>
      <c r="G826" s="62" t="s">
        <v>260</v>
      </c>
      <c r="H826" s="15"/>
      <c r="I826" s="15" t="s">
        <v>67</v>
      </c>
      <c r="J826" s="62">
        <v>3</v>
      </c>
      <c r="K826" s="15">
        <v>7800</v>
      </c>
      <c r="L826" s="24" t="s">
        <v>68</v>
      </c>
      <c r="M826" s="15"/>
      <c r="N826" s="6" t="s">
        <v>651</v>
      </c>
    </row>
    <row r="827" spans="1:14">
      <c r="A827" s="14">
        <f t="shared" si="82"/>
        <v>824</v>
      </c>
      <c r="B827" s="331" t="s">
        <v>255</v>
      </c>
      <c r="C827" s="15" t="s">
        <v>256</v>
      </c>
      <c r="D827" s="15" t="s">
        <v>32</v>
      </c>
      <c r="E827" s="19">
        <v>7</v>
      </c>
      <c r="F827" s="33" t="s">
        <v>261</v>
      </c>
      <c r="G827" s="62" t="s">
        <v>262</v>
      </c>
      <c r="H827" s="17" t="s">
        <v>263</v>
      </c>
      <c r="I827" s="15" t="s">
        <v>67</v>
      </c>
      <c r="J827" s="62">
        <v>3</v>
      </c>
      <c r="K827" s="15">
        <v>7800</v>
      </c>
      <c r="L827" s="24" t="s">
        <v>68</v>
      </c>
      <c r="M827" s="15"/>
      <c r="N827" s="6" t="s">
        <v>651</v>
      </c>
    </row>
    <row r="828" spans="1:14">
      <c r="A828" s="14">
        <f t="shared" si="82"/>
        <v>825</v>
      </c>
      <c r="B828" s="331" t="s">
        <v>255</v>
      </c>
      <c r="C828" s="15" t="s">
        <v>256</v>
      </c>
      <c r="D828" s="15" t="s">
        <v>32</v>
      </c>
      <c r="E828" s="19">
        <v>8</v>
      </c>
      <c r="F828" s="33" t="s">
        <v>82</v>
      </c>
      <c r="G828" s="62" t="s">
        <v>83</v>
      </c>
      <c r="H828" s="15"/>
      <c r="I828" s="15" t="s">
        <v>67</v>
      </c>
      <c r="J828" s="62">
        <v>3</v>
      </c>
      <c r="K828" s="15">
        <v>7800</v>
      </c>
      <c r="L828" s="24" t="s">
        <v>68</v>
      </c>
      <c r="M828" s="15"/>
      <c r="N828" s="6" t="s">
        <v>651</v>
      </c>
    </row>
    <row r="829" spans="1:14">
      <c r="A829" s="14">
        <f t="shared" si="82"/>
        <v>826</v>
      </c>
      <c r="B829" s="331" t="s">
        <v>255</v>
      </c>
      <c r="C829" s="15" t="s">
        <v>256</v>
      </c>
      <c r="D829" s="15" t="s">
        <v>32</v>
      </c>
      <c r="E829" s="19">
        <v>9</v>
      </c>
      <c r="F829" s="33" t="s">
        <v>161</v>
      </c>
      <c r="G829" s="62" t="s">
        <v>162</v>
      </c>
      <c r="H829" s="17" t="s">
        <v>222</v>
      </c>
      <c r="I829" s="15" t="s">
        <v>67</v>
      </c>
      <c r="J829" s="62">
        <v>3</v>
      </c>
      <c r="K829" s="15">
        <v>7800</v>
      </c>
      <c r="L829" s="24" t="s">
        <v>68</v>
      </c>
      <c r="M829" s="15"/>
      <c r="N829" s="6" t="s">
        <v>651</v>
      </c>
    </row>
    <row r="830" spans="1:14">
      <c r="A830" s="14">
        <f t="shared" si="82"/>
        <v>827</v>
      </c>
      <c r="B830" s="331" t="s">
        <v>255</v>
      </c>
      <c r="C830" s="15" t="s">
        <v>256</v>
      </c>
      <c r="D830" s="15" t="s">
        <v>32</v>
      </c>
      <c r="E830" s="19">
        <v>10</v>
      </c>
      <c r="F830" s="33" t="s">
        <v>84</v>
      </c>
      <c r="G830" s="62" t="s">
        <v>85</v>
      </c>
      <c r="H830" s="15"/>
      <c r="I830" s="15" t="s">
        <v>67</v>
      </c>
      <c r="J830" s="62">
        <v>3</v>
      </c>
      <c r="K830" s="15">
        <v>7800</v>
      </c>
      <c r="L830" s="24" t="s">
        <v>68</v>
      </c>
      <c r="M830" s="15"/>
      <c r="N830" s="6" t="s">
        <v>651</v>
      </c>
    </row>
    <row r="831" spans="1:14">
      <c r="A831" s="14">
        <f t="shared" si="82"/>
        <v>828</v>
      </c>
      <c r="B831" s="331" t="s">
        <v>255</v>
      </c>
      <c r="C831" s="15" t="s">
        <v>256</v>
      </c>
      <c r="D831" s="15" t="s">
        <v>32</v>
      </c>
      <c r="E831" s="19">
        <v>11</v>
      </c>
      <c r="F831" s="33" t="s">
        <v>96</v>
      </c>
      <c r="G831" s="62" t="s">
        <v>60</v>
      </c>
      <c r="H831" s="15"/>
      <c r="I831" s="15" t="s">
        <v>67</v>
      </c>
      <c r="J831" s="62">
        <v>3</v>
      </c>
      <c r="K831" s="15">
        <v>7800</v>
      </c>
      <c r="L831" s="24" t="s">
        <v>68</v>
      </c>
      <c r="M831" s="15"/>
      <c r="N831" s="6" t="s">
        <v>651</v>
      </c>
    </row>
    <row r="832" spans="1:14">
      <c r="A832" s="14">
        <f t="shared" si="82"/>
        <v>829</v>
      </c>
      <c r="B832" s="331" t="s">
        <v>255</v>
      </c>
      <c r="C832" s="15" t="s">
        <v>256</v>
      </c>
      <c r="D832" s="15" t="s">
        <v>32</v>
      </c>
      <c r="E832" s="19">
        <v>12</v>
      </c>
      <c r="F832" s="33" t="s">
        <v>264</v>
      </c>
      <c r="G832" s="62" t="s">
        <v>265</v>
      </c>
      <c r="H832" s="15"/>
      <c r="I832" s="15" t="s">
        <v>67</v>
      </c>
      <c r="J832" s="62">
        <v>3</v>
      </c>
      <c r="K832" s="15">
        <v>7800</v>
      </c>
      <c r="L832" s="24" t="s">
        <v>68</v>
      </c>
      <c r="M832" s="15"/>
      <c r="N832" s="6" t="s">
        <v>651</v>
      </c>
    </row>
    <row r="833" spans="1:14">
      <c r="A833" s="14">
        <f t="shared" si="82"/>
        <v>830</v>
      </c>
      <c r="B833" s="331" t="s">
        <v>255</v>
      </c>
      <c r="C833" s="15" t="s">
        <v>256</v>
      </c>
      <c r="D833" s="15" t="s">
        <v>32</v>
      </c>
      <c r="E833" s="19">
        <v>13</v>
      </c>
      <c r="F833" s="33" t="s">
        <v>223</v>
      </c>
      <c r="G833" s="62" t="s">
        <v>224</v>
      </c>
      <c r="H833" s="15"/>
      <c r="I833" s="15" t="s">
        <v>67</v>
      </c>
      <c r="J833" s="62">
        <v>3</v>
      </c>
      <c r="K833" s="15">
        <v>7800</v>
      </c>
      <c r="L833" s="24" t="s">
        <v>68</v>
      </c>
      <c r="M833" s="15"/>
      <c r="N833" s="6" t="s">
        <v>651</v>
      </c>
    </row>
    <row r="834" spans="1:14">
      <c r="A834" s="14">
        <f t="shared" si="82"/>
        <v>831</v>
      </c>
      <c r="B834" s="331" t="s">
        <v>255</v>
      </c>
      <c r="C834" s="15" t="s">
        <v>256</v>
      </c>
      <c r="D834" s="15" t="s">
        <v>32</v>
      </c>
      <c r="E834" s="19">
        <v>14</v>
      </c>
      <c r="F834" s="33" t="s">
        <v>225</v>
      </c>
      <c r="G834" s="62" t="s">
        <v>226</v>
      </c>
      <c r="H834" s="15"/>
      <c r="I834" s="15" t="s">
        <v>67</v>
      </c>
      <c r="J834" s="62">
        <v>3</v>
      </c>
      <c r="K834" s="15">
        <v>7800</v>
      </c>
      <c r="L834" s="24" t="s">
        <v>68</v>
      </c>
      <c r="M834" s="15"/>
      <c r="N834" s="6" t="s">
        <v>651</v>
      </c>
    </row>
    <row r="835" spans="1:14">
      <c r="A835" s="14">
        <f t="shared" ref="A835:A844" si="83">ROW()-3</f>
        <v>832</v>
      </c>
      <c r="B835" s="331" t="s">
        <v>255</v>
      </c>
      <c r="C835" s="15" t="s">
        <v>256</v>
      </c>
      <c r="D835" s="15" t="s">
        <v>32</v>
      </c>
      <c r="E835" s="19">
        <v>15</v>
      </c>
      <c r="F835" s="33" t="s">
        <v>249</v>
      </c>
      <c r="G835" s="62" t="s">
        <v>250</v>
      </c>
      <c r="H835" s="15"/>
      <c r="I835" s="15" t="s">
        <v>67</v>
      </c>
      <c r="J835" s="62">
        <v>3</v>
      </c>
      <c r="K835" s="15">
        <v>7800</v>
      </c>
      <c r="L835" s="24" t="s">
        <v>68</v>
      </c>
      <c r="M835" s="15"/>
      <c r="N835" s="6" t="s">
        <v>651</v>
      </c>
    </row>
    <row r="836" spans="1:14">
      <c r="A836" s="14">
        <f t="shared" si="83"/>
        <v>833</v>
      </c>
      <c r="B836" s="331" t="s">
        <v>255</v>
      </c>
      <c r="C836" s="15" t="s">
        <v>256</v>
      </c>
      <c r="D836" s="15" t="s">
        <v>32</v>
      </c>
      <c r="E836" s="19">
        <v>16</v>
      </c>
      <c r="F836" s="33" t="s">
        <v>133</v>
      </c>
      <c r="G836" s="62" t="s">
        <v>134</v>
      </c>
      <c r="H836" s="15"/>
      <c r="I836" s="15" t="s">
        <v>67</v>
      </c>
      <c r="J836" s="62">
        <v>3</v>
      </c>
      <c r="K836" s="15">
        <v>7800</v>
      </c>
      <c r="L836" s="24" t="s">
        <v>68</v>
      </c>
      <c r="M836" s="15"/>
      <c r="N836" s="6" t="s">
        <v>651</v>
      </c>
    </row>
    <row r="837" spans="1:14">
      <c r="A837" s="14">
        <f t="shared" si="83"/>
        <v>834</v>
      </c>
      <c r="B837" s="331" t="s">
        <v>266</v>
      </c>
      <c r="C837" s="15" t="s">
        <v>267</v>
      </c>
      <c r="D837" s="20" t="s">
        <v>32</v>
      </c>
      <c r="E837" s="20">
        <v>1</v>
      </c>
      <c r="F837" s="20" t="s">
        <v>73</v>
      </c>
      <c r="G837" s="20" t="s">
        <v>34</v>
      </c>
      <c r="H837" s="20"/>
      <c r="I837" s="20" t="s">
        <v>67</v>
      </c>
      <c r="J837" s="62">
        <v>3</v>
      </c>
      <c r="K837" s="20">
        <v>8000</v>
      </c>
      <c r="L837" s="24" t="s">
        <v>68</v>
      </c>
      <c r="M837" s="20"/>
      <c r="N837" s="6" t="s">
        <v>651</v>
      </c>
    </row>
    <row r="838" ht="25.5" spans="1:14">
      <c r="A838" s="14">
        <f t="shared" si="83"/>
        <v>835</v>
      </c>
      <c r="B838" s="331" t="s">
        <v>266</v>
      </c>
      <c r="C838" s="15" t="s">
        <v>267</v>
      </c>
      <c r="D838" s="20" t="s">
        <v>32</v>
      </c>
      <c r="E838" s="20">
        <v>2</v>
      </c>
      <c r="F838" s="20" t="s">
        <v>269</v>
      </c>
      <c r="G838" s="20" t="s">
        <v>270</v>
      </c>
      <c r="H838" s="20"/>
      <c r="I838" s="20" t="s">
        <v>67</v>
      </c>
      <c r="J838" s="62">
        <v>3</v>
      </c>
      <c r="K838" s="20">
        <v>8000</v>
      </c>
      <c r="L838" s="24" t="s">
        <v>68</v>
      </c>
      <c r="M838" s="20"/>
      <c r="N838" s="6" t="s">
        <v>651</v>
      </c>
    </row>
    <row r="839" spans="1:14">
      <c r="A839" s="14">
        <f t="shared" si="83"/>
        <v>836</v>
      </c>
      <c r="B839" s="331" t="s">
        <v>266</v>
      </c>
      <c r="C839" s="15" t="s">
        <v>267</v>
      </c>
      <c r="D839" s="20" t="s">
        <v>32</v>
      </c>
      <c r="E839" s="20">
        <v>3</v>
      </c>
      <c r="F839" s="20" t="s">
        <v>178</v>
      </c>
      <c r="G839" s="20" t="s">
        <v>179</v>
      </c>
      <c r="H839" s="20"/>
      <c r="I839" s="20" t="s">
        <v>67</v>
      </c>
      <c r="J839" s="62">
        <v>3</v>
      </c>
      <c r="K839" s="20">
        <v>8000</v>
      </c>
      <c r="L839" s="24" t="s">
        <v>68</v>
      </c>
      <c r="M839" s="20"/>
      <c r="N839" s="6" t="s">
        <v>651</v>
      </c>
    </row>
    <row r="840" spans="1:14">
      <c r="A840" s="14">
        <f t="shared" si="83"/>
        <v>837</v>
      </c>
      <c r="B840" s="331" t="s">
        <v>266</v>
      </c>
      <c r="C840" s="15" t="s">
        <v>267</v>
      </c>
      <c r="D840" s="20" t="s">
        <v>32</v>
      </c>
      <c r="E840" s="20">
        <v>4</v>
      </c>
      <c r="F840" s="20" t="s">
        <v>220</v>
      </c>
      <c r="G840" s="20" t="s">
        <v>221</v>
      </c>
      <c r="H840" s="20"/>
      <c r="I840" s="20" t="s">
        <v>67</v>
      </c>
      <c r="J840" s="62">
        <v>3</v>
      </c>
      <c r="K840" s="20">
        <v>8000</v>
      </c>
      <c r="L840" s="24" t="s">
        <v>68</v>
      </c>
      <c r="M840" s="20"/>
      <c r="N840" s="6" t="s">
        <v>651</v>
      </c>
    </row>
    <row r="841" spans="1:14">
      <c r="A841" s="14">
        <f t="shared" si="83"/>
        <v>838</v>
      </c>
      <c r="B841" s="331" t="s">
        <v>266</v>
      </c>
      <c r="C841" s="15" t="s">
        <v>267</v>
      </c>
      <c r="D841" s="20" t="s">
        <v>32</v>
      </c>
      <c r="E841" s="20">
        <v>5</v>
      </c>
      <c r="F841" s="20" t="s">
        <v>272</v>
      </c>
      <c r="G841" s="20" t="s">
        <v>273</v>
      </c>
      <c r="H841" s="20"/>
      <c r="I841" s="20" t="s">
        <v>67</v>
      </c>
      <c r="J841" s="62">
        <v>3</v>
      </c>
      <c r="K841" s="20">
        <v>8000</v>
      </c>
      <c r="L841" s="24" t="s">
        <v>68</v>
      </c>
      <c r="M841" s="20"/>
      <c r="N841" s="6" t="s">
        <v>651</v>
      </c>
    </row>
    <row r="842" spans="1:14">
      <c r="A842" s="14">
        <f t="shared" si="83"/>
        <v>839</v>
      </c>
      <c r="B842" s="331" t="s">
        <v>266</v>
      </c>
      <c r="C842" s="15" t="s">
        <v>267</v>
      </c>
      <c r="D842" s="20" t="s">
        <v>32</v>
      </c>
      <c r="E842" s="20">
        <v>6</v>
      </c>
      <c r="F842" s="20" t="s">
        <v>66</v>
      </c>
      <c r="G842" s="20" t="s">
        <v>44</v>
      </c>
      <c r="H842" s="20"/>
      <c r="I842" s="20" t="s">
        <v>67</v>
      </c>
      <c r="J842" s="62">
        <v>3</v>
      </c>
      <c r="K842" s="20">
        <v>8000</v>
      </c>
      <c r="L842" s="24" t="s">
        <v>68</v>
      </c>
      <c r="M842" s="20"/>
      <c r="N842" s="6" t="s">
        <v>651</v>
      </c>
    </row>
    <row r="843" spans="1:14">
      <c r="A843" s="14">
        <f t="shared" si="83"/>
        <v>840</v>
      </c>
      <c r="B843" s="331" t="s">
        <v>266</v>
      </c>
      <c r="C843" s="15" t="s">
        <v>267</v>
      </c>
      <c r="D843" s="20" t="s">
        <v>32</v>
      </c>
      <c r="E843" s="20">
        <v>7</v>
      </c>
      <c r="F843" s="20" t="s">
        <v>71</v>
      </c>
      <c r="G843" s="20" t="s">
        <v>72</v>
      </c>
      <c r="H843" s="20"/>
      <c r="I843" s="20" t="s">
        <v>67</v>
      </c>
      <c r="J843" s="62">
        <v>3</v>
      </c>
      <c r="K843" s="20">
        <v>8000</v>
      </c>
      <c r="L843" s="24" t="s">
        <v>68</v>
      </c>
      <c r="M843" s="20"/>
      <c r="N843" s="6" t="s">
        <v>651</v>
      </c>
    </row>
    <row r="844" spans="1:14">
      <c r="A844" s="14">
        <f t="shared" si="83"/>
        <v>841</v>
      </c>
      <c r="B844" s="331" t="s">
        <v>266</v>
      </c>
      <c r="C844" s="15" t="s">
        <v>267</v>
      </c>
      <c r="D844" s="20" t="s">
        <v>32</v>
      </c>
      <c r="E844" s="20">
        <v>8</v>
      </c>
      <c r="F844" s="20" t="s">
        <v>74</v>
      </c>
      <c r="G844" s="20" t="s">
        <v>75</v>
      </c>
      <c r="H844" s="20"/>
      <c r="I844" s="20" t="s">
        <v>67</v>
      </c>
      <c r="J844" s="62">
        <v>3</v>
      </c>
      <c r="K844" s="20">
        <v>8000</v>
      </c>
      <c r="L844" s="24" t="s">
        <v>68</v>
      </c>
      <c r="M844" s="20"/>
      <c r="N844" s="6" t="s">
        <v>651</v>
      </c>
    </row>
    <row r="845" spans="1:14">
      <c r="A845" s="14">
        <f t="shared" ref="A845:A854" si="84">ROW()-3</f>
        <v>842</v>
      </c>
      <c r="B845" s="331" t="s">
        <v>266</v>
      </c>
      <c r="C845" s="15" t="s">
        <v>267</v>
      </c>
      <c r="D845" s="20" t="s">
        <v>32</v>
      </c>
      <c r="E845" s="20">
        <v>9</v>
      </c>
      <c r="F845" s="20" t="s">
        <v>76</v>
      </c>
      <c r="G845" s="20" t="s">
        <v>77</v>
      </c>
      <c r="H845" s="20"/>
      <c r="I845" s="20" t="s">
        <v>67</v>
      </c>
      <c r="J845" s="62">
        <v>3</v>
      </c>
      <c r="K845" s="20">
        <v>8000</v>
      </c>
      <c r="L845" s="24" t="s">
        <v>68</v>
      </c>
      <c r="M845" s="20"/>
      <c r="N845" s="6" t="s">
        <v>651</v>
      </c>
    </row>
    <row r="846" spans="1:14">
      <c r="A846" s="14">
        <f t="shared" si="84"/>
        <v>843</v>
      </c>
      <c r="B846" s="331" t="s">
        <v>266</v>
      </c>
      <c r="C846" s="15" t="s">
        <v>267</v>
      </c>
      <c r="D846" s="20" t="s">
        <v>32</v>
      </c>
      <c r="E846" s="20">
        <v>10</v>
      </c>
      <c r="F846" s="20" t="s">
        <v>146</v>
      </c>
      <c r="G846" s="20" t="s">
        <v>147</v>
      </c>
      <c r="H846" s="20"/>
      <c r="I846" s="20" t="s">
        <v>67</v>
      </c>
      <c r="J846" s="62">
        <v>3</v>
      </c>
      <c r="K846" s="20">
        <v>8000</v>
      </c>
      <c r="L846" s="24" t="s">
        <v>68</v>
      </c>
      <c r="M846" s="20"/>
      <c r="N846" s="6" t="s">
        <v>651</v>
      </c>
    </row>
    <row r="847" spans="1:14">
      <c r="A847" s="14">
        <f t="shared" si="84"/>
        <v>844</v>
      </c>
      <c r="B847" s="331" t="s">
        <v>266</v>
      </c>
      <c r="C847" s="15" t="s">
        <v>267</v>
      </c>
      <c r="D847" s="20" t="s">
        <v>32</v>
      </c>
      <c r="E847" s="20">
        <v>11</v>
      </c>
      <c r="F847" s="20" t="s">
        <v>274</v>
      </c>
      <c r="G847" s="20" t="s">
        <v>275</v>
      </c>
      <c r="H847" s="20"/>
      <c r="I847" s="20" t="s">
        <v>67</v>
      </c>
      <c r="J847" s="62">
        <v>3</v>
      </c>
      <c r="K847" s="20">
        <v>8000</v>
      </c>
      <c r="L847" s="24" t="s">
        <v>68</v>
      </c>
      <c r="M847" s="20"/>
      <c r="N847" s="6" t="s">
        <v>651</v>
      </c>
    </row>
    <row r="848" spans="1:14">
      <c r="A848" s="14">
        <f t="shared" si="84"/>
        <v>845</v>
      </c>
      <c r="B848" s="331" t="s">
        <v>266</v>
      </c>
      <c r="C848" s="15" t="s">
        <v>267</v>
      </c>
      <c r="D848" s="20" t="s">
        <v>32</v>
      </c>
      <c r="E848" s="20">
        <v>12</v>
      </c>
      <c r="F848" s="20" t="s">
        <v>81</v>
      </c>
      <c r="G848" s="20" t="s">
        <v>56</v>
      </c>
      <c r="H848" s="20"/>
      <c r="I848" s="20" t="s">
        <v>67</v>
      </c>
      <c r="J848" s="62">
        <v>3</v>
      </c>
      <c r="K848" s="20">
        <v>8000</v>
      </c>
      <c r="L848" s="24" t="s">
        <v>68</v>
      </c>
      <c r="M848" s="20"/>
      <c r="N848" s="6" t="s">
        <v>651</v>
      </c>
    </row>
    <row r="849" spans="1:14">
      <c r="A849" s="14">
        <f t="shared" si="84"/>
        <v>846</v>
      </c>
      <c r="B849" s="331" t="s">
        <v>266</v>
      </c>
      <c r="C849" s="15" t="s">
        <v>267</v>
      </c>
      <c r="D849" s="20" t="s">
        <v>32</v>
      </c>
      <c r="E849" s="20">
        <v>13</v>
      </c>
      <c r="F849" s="20" t="s">
        <v>259</v>
      </c>
      <c r="G849" s="20" t="s">
        <v>260</v>
      </c>
      <c r="H849" s="20"/>
      <c r="I849" s="20" t="s">
        <v>67</v>
      </c>
      <c r="J849" s="62">
        <v>3</v>
      </c>
      <c r="K849" s="20">
        <v>8000</v>
      </c>
      <c r="L849" s="24" t="s">
        <v>68</v>
      </c>
      <c r="M849" s="20"/>
      <c r="N849" s="6" t="s">
        <v>651</v>
      </c>
    </row>
    <row r="850" spans="1:14">
      <c r="A850" s="14">
        <f t="shared" si="84"/>
        <v>847</v>
      </c>
      <c r="B850" s="331" t="s">
        <v>266</v>
      </c>
      <c r="C850" s="15" t="s">
        <v>267</v>
      </c>
      <c r="D850" s="20" t="s">
        <v>32</v>
      </c>
      <c r="E850" s="20">
        <v>14</v>
      </c>
      <c r="F850" s="20" t="s">
        <v>82</v>
      </c>
      <c r="G850" s="20" t="s">
        <v>83</v>
      </c>
      <c r="H850" s="20"/>
      <c r="I850" s="20" t="s">
        <v>67</v>
      </c>
      <c r="J850" s="62">
        <v>3</v>
      </c>
      <c r="K850" s="20">
        <v>8000</v>
      </c>
      <c r="L850" s="24" t="s">
        <v>68</v>
      </c>
      <c r="M850" s="20"/>
      <c r="N850" s="6" t="s">
        <v>651</v>
      </c>
    </row>
    <row r="851" spans="1:14">
      <c r="A851" s="14">
        <f t="shared" si="84"/>
        <v>848</v>
      </c>
      <c r="B851" s="331" t="s">
        <v>266</v>
      </c>
      <c r="C851" s="15" t="s">
        <v>267</v>
      </c>
      <c r="D851" s="20" t="s">
        <v>32</v>
      </c>
      <c r="E851" s="20">
        <v>15</v>
      </c>
      <c r="F851" s="20" t="s">
        <v>84</v>
      </c>
      <c r="G851" s="20" t="s">
        <v>85</v>
      </c>
      <c r="H851" s="20"/>
      <c r="I851" s="20" t="s">
        <v>67</v>
      </c>
      <c r="J851" s="62">
        <v>3</v>
      </c>
      <c r="K851" s="20">
        <v>8000</v>
      </c>
      <c r="L851" s="24" t="s">
        <v>68</v>
      </c>
      <c r="M851" s="20"/>
      <c r="N851" s="6" t="s">
        <v>651</v>
      </c>
    </row>
    <row r="852" spans="1:14">
      <c r="A852" s="14">
        <f t="shared" si="84"/>
        <v>849</v>
      </c>
      <c r="B852" s="331" t="s">
        <v>266</v>
      </c>
      <c r="C852" s="15" t="s">
        <v>267</v>
      </c>
      <c r="D852" s="20" t="s">
        <v>32</v>
      </c>
      <c r="E852" s="20">
        <v>16</v>
      </c>
      <c r="F852" s="20" t="s">
        <v>86</v>
      </c>
      <c r="G852" s="20" t="s">
        <v>87</v>
      </c>
      <c r="H852" s="20"/>
      <c r="I852" s="20" t="s">
        <v>67</v>
      </c>
      <c r="J852" s="62">
        <v>3</v>
      </c>
      <c r="K852" s="20">
        <v>8000</v>
      </c>
      <c r="L852" s="24" t="s">
        <v>68</v>
      </c>
      <c r="M852" s="20"/>
      <c r="N852" s="6" t="s">
        <v>651</v>
      </c>
    </row>
    <row r="853" spans="1:14">
      <c r="A853" s="14">
        <f t="shared" si="84"/>
        <v>850</v>
      </c>
      <c r="B853" s="331" t="s">
        <v>266</v>
      </c>
      <c r="C853" s="15" t="s">
        <v>267</v>
      </c>
      <c r="D853" s="20" t="s">
        <v>32</v>
      </c>
      <c r="E853" s="20">
        <v>17</v>
      </c>
      <c r="F853" s="20" t="s">
        <v>88</v>
      </c>
      <c r="G853" s="20" t="s">
        <v>89</v>
      </c>
      <c r="H853" s="20"/>
      <c r="I853" s="20" t="s">
        <v>67</v>
      </c>
      <c r="J853" s="62">
        <v>3</v>
      </c>
      <c r="K853" s="20">
        <v>8000</v>
      </c>
      <c r="L853" s="24" t="s">
        <v>68</v>
      </c>
      <c r="M853" s="20"/>
      <c r="N853" s="6" t="s">
        <v>651</v>
      </c>
    </row>
    <row r="854" spans="1:14">
      <c r="A854" s="14">
        <f t="shared" si="84"/>
        <v>851</v>
      </c>
      <c r="B854" s="331" t="s">
        <v>266</v>
      </c>
      <c r="C854" s="15" t="s">
        <v>267</v>
      </c>
      <c r="D854" s="20" t="s">
        <v>32</v>
      </c>
      <c r="E854" s="20">
        <v>18</v>
      </c>
      <c r="F854" s="20" t="s">
        <v>90</v>
      </c>
      <c r="G854" s="20" t="s">
        <v>91</v>
      </c>
      <c r="H854" s="20"/>
      <c r="I854" s="20" t="s">
        <v>67</v>
      </c>
      <c r="J854" s="62">
        <v>3</v>
      </c>
      <c r="K854" s="20">
        <v>8000</v>
      </c>
      <c r="L854" s="24" t="s">
        <v>68</v>
      </c>
      <c r="M854" s="20"/>
      <c r="N854" s="6" t="s">
        <v>651</v>
      </c>
    </row>
    <row r="855" spans="1:14">
      <c r="A855" s="14">
        <f t="shared" ref="A855:A864" si="85">ROW()-3</f>
        <v>852</v>
      </c>
      <c r="B855" s="331" t="s">
        <v>266</v>
      </c>
      <c r="C855" s="15" t="s">
        <v>267</v>
      </c>
      <c r="D855" s="20" t="s">
        <v>32</v>
      </c>
      <c r="E855" s="20">
        <v>19</v>
      </c>
      <c r="F855" s="20" t="s">
        <v>92</v>
      </c>
      <c r="G855" s="20" t="s">
        <v>93</v>
      </c>
      <c r="H855" s="20"/>
      <c r="I855" s="20" t="s">
        <v>67</v>
      </c>
      <c r="J855" s="62">
        <v>3</v>
      </c>
      <c r="K855" s="20">
        <v>8000</v>
      </c>
      <c r="L855" s="24" t="s">
        <v>68</v>
      </c>
      <c r="M855" s="20"/>
      <c r="N855" s="6" t="s">
        <v>651</v>
      </c>
    </row>
    <row r="856" spans="1:14">
      <c r="A856" s="14">
        <f t="shared" si="85"/>
        <v>853</v>
      </c>
      <c r="B856" s="331" t="s">
        <v>266</v>
      </c>
      <c r="C856" s="15" t="s">
        <v>267</v>
      </c>
      <c r="D856" s="20" t="s">
        <v>32</v>
      </c>
      <c r="E856" s="20">
        <v>20</v>
      </c>
      <c r="F856" s="20" t="s">
        <v>205</v>
      </c>
      <c r="G856" s="20" t="s">
        <v>206</v>
      </c>
      <c r="H856" s="20"/>
      <c r="I856" s="20" t="s">
        <v>67</v>
      </c>
      <c r="J856" s="62">
        <v>3</v>
      </c>
      <c r="K856" s="20">
        <v>8000</v>
      </c>
      <c r="L856" s="24" t="s">
        <v>68</v>
      </c>
      <c r="M856" s="20"/>
      <c r="N856" s="6" t="s">
        <v>651</v>
      </c>
    </row>
    <row r="857" spans="1:14">
      <c r="A857" s="14">
        <f t="shared" si="85"/>
        <v>854</v>
      </c>
      <c r="B857" s="331" t="s">
        <v>266</v>
      </c>
      <c r="C857" s="15" t="s">
        <v>267</v>
      </c>
      <c r="D857" s="20" t="s">
        <v>32</v>
      </c>
      <c r="E857" s="20">
        <v>21</v>
      </c>
      <c r="F857" s="20" t="s">
        <v>161</v>
      </c>
      <c r="G857" s="20" t="s">
        <v>162</v>
      </c>
      <c r="H857" s="17" t="s">
        <v>222</v>
      </c>
      <c r="I857" s="20" t="s">
        <v>67</v>
      </c>
      <c r="J857" s="62">
        <v>3</v>
      </c>
      <c r="K857" s="20">
        <v>8000</v>
      </c>
      <c r="L857" s="24" t="s">
        <v>68</v>
      </c>
      <c r="M857" s="20"/>
      <c r="N857" s="6" t="s">
        <v>651</v>
      </c>
    </row>
    <row r="858" spans="1:14">
      <c r="A858" s="14">
        <f t="shared" si="85"/>
        <v>855</v>
      </c>
      <c r="B858" s="331" t="s">
        <v>266</v>
      </c>
      <c r="C858" s="15" t="s">
        <v>267</v>
      </c>
      <c r="D858" s="20" t="s">
        <v>32</v>
      </c>
      <c r="E858" s="20">
        <v>22</v>
      </c>
      <c r="F858" s="20" t="s">
        <v>276</v>
      </c>
      <c r="G858" s="20" t="s">
        <v>238</v>
      </c>
      <c r="H858" s="20"/>
      <c r="I858" s="20" t="s">
        <v>67</v>
      </c>
      <c r="J858" s="62">
        <v>3</v>
      </c>
      <c r="K858" s="20">
        <v>8000</v>
      </c>
      <c r="L858" s="24" t="s">
        <v>68</v>
      </c>
      <c r="M858" s="20"/>
      <c r="N858" s="6" t="s">
        <v>651</v>
      </c>
    </row>
    <row r="859" spans="1:14">
      <c r="A859" s="14">
        <f t="shared" si="85"/>
        <v>856</v>
      </c>
      <c r="B859" s="331" t="s">
        <v>266</v>
      </c>
      <c r="C859" s="15" t="s">
        <v>267</v>
      </c>
      <c r="D859" s="20" t="s">
        <v>32</v>
      </c>
      <c r="E859" s="20">
        <v>23</v>
      </c>
      <c r="F859" s="20" t="s">
        <v>277</v>
      </c>
      <c r="G859" s="20" t="s">
        <v>126</v>
      </c>
      <c r="H859" s="20"/>
      <c r="I859" s="20" t="s">
        <v>67</v>
      </c>
      <c r="J859" s="62">
        <v>3</v>
      </c>
      <c r="K859" s="20">
        <v>8000</v>
      </c>
      <c r="L859" s="24" t="s">
        <v>68</v>
      </c>
      <c r="M859" s="20"/>
      <c r="N859" s="6" t="s">
        <v>651</v>
      </c>
    </row>
    <row r="860" spans="1:14">
      <c r="A860" s="14">
        <f t="shared" si="85"/>
        <v>857</v>
      </c>
      <c r="B860" s="331" t="s">
        <v>266</v>
      </c>
      <c r="C860" s="15" t="s">
        <v>267</v>
      </c>
      <c r="D860" s="20" t="s">
        <v>32</v>
      </c>
      <c r="E860" s="20">
        <v>24</v>
      </c>
      <c r="F860" s="20" t="s">
        <v>218</v>
      </c>
      <c r="G860" s="20" t="s">
        <v>219</v>
      </c>
      <c r="H860" s="20"/>
      <c r="I860" s="20" t="s">
        <v>67</v>
      </c>
      <c r="J860" s="62">
        <v>3</v>
      </c>
      <c r="K860" s="20">
        <v>8000</v>
      </c>
      <c r="L860" s="24" t="s">
        <v>68</v>
      </c>
      <c r="M860" s="20"/>
      <c r="N860" s="6" t="s">
        <v>651</v>
      </c>
    </row>
    <row r="861" spans="1:14">
      <c r="A861" s="14">
        <f t="shared" si="85"/>
        <v>858</v>
      </c>
      <c r="B861" s="331" t="s">
        <v>266</v>
      </c>
      <c r="C861" s="15" t="s">
        <v>267</v>
      </c>
      <c r="D861" s="20" t="s">
        <v>32</v>
      </c>
      <c r="E861" s="20">
        <v>25</v>
      </c>
      <c r="F861" s="20" t="s">
        <v>96</v>
      </c>
      <c r="G861" s="20" t="s">
        <v>60</v>
      </c>
      <c r="H861" s="20"/>
      <c r="I861" s="20" t="s">
        <v>67</v>
      </c>
      <c r="J861" s="62">
        <v>3</v>
      </c>
      <c r="K861" s="20">
        <v>8000</v>
      </c>
      <c r="L861" s="24" t="s">
        <v>68</v>
      </c>
      <c r="M861" s="20"/>
      <c r="N861" s="6" t="s">
        <v>651</v>
      </c>
    </row>
    <row r="862" spans="1:14">
      <c r="A862" s="14">
        <f t="shared" si="85"/>
        <v>859</v>
      </c>
      <c r="B862" s="331" t="s">
        <v>266</v>
      </c>
      <c r="C862" s="15" t="s">
        <v>267</v>
      </c>
      <c r="D862" s="20" t="s">
        <v>32</v>
      </c>
      <c r="E862" s="20">
        <v>26</v>
      </c>
      <c r="F862" s="20" t="s">
        <v>278</v>
      </c>
      <c r="G862" s="20" t="s">
        <v>62</v>
      </c>
      <c r="H862" s="20"/>
      <c r="I862" s="20" t="s">
        <v>67</v>
      </c>
      <c r="J862" s="62">
        <v>3</v>
      </c>
      <c r="K862" s="20">
        <v>8000</v>
      </c>
      <c r="L862" s="24" t="s">
        <v>68</v>
      </c>
      <c r="M862" s="20"/>
      <c r="N862" s="6" t="s">
        <v>651</v>
      </c>
    </row>
    <row r="863" spans="1:14">
      <c r="A863" s="14">
        <f t="shared" si="85"/>
        <v>860</v>
      </c>
      <c r="B863" s="331" t="s">
        <v>266</v>
      </c>
      <c r="C863" s="15" t="s">
        <v>267</v>
      </c>
      <c r="D863" s="20" t="s">
        <v>32</v>
      </c>
      <c r="E863" s="20">
        <v>27</v>
      </c>
      <c r="F863" s="20" t="s">
        <v>280</v>
      </c>
      <c r="G863" s="20" t="s">
        <v>281</v>
      </c>
      <c r="H863" s="20"/>
      <c r="I863" s="20" t="s">
        <v>67</v>
      </c>
      <c r="J863" s="62">
        <v>3</v>
      </c>
      <c r="K863" s="20">
        <v>8000</v>
      </c>
      <c r="L863" s="24" t="s">
        <v>68</v>
      </c>
      <c r="M863" s="20"/>
      <c r="N863" s="6" t="s">
        <v>651</v>
      </c>
    </row>
    <row r="864" spans="1:14">
      <c r="A864" s="14">
        <f t="shared" si="85"/>
        <v>861</v>
      </c>
      <c r="B864" s="331" t="s">
        <v>266</v>
      </c>
      <c r="C864" s="15" t="s">
        <v>267</v>
      </c>
      <c r="D864" s="20" t="s">
        <v>32</v>
      </c>
      <c r="E864" s="20">
        <v>28</v>
      </c>
      <c r="F864" s="20" t="s">
        <v>223</v>
      </c>
      <c r="G864" s="20" t="s">
        <v>224</v>
      </c>
      <c r="H864" s="20"/>
      <c r="I864" s="20" t="s">
        <v>67</v>
      </c>
      <c r="J864" s="62">
        <v>3</v>
      </c>
      <c r="K864" s="20">
        <v>8000</v>
      </c>
      <c r="L864" s="24" t="s">
        <v>68</v>
      </c>
      <c r="M864" s="20"/>
      <c r="N864" s="6" t="s">
        <v>651</v>
      </c>
    </row>
    <row r="865" spans="1:14">
      <c r="A865" s="14">
        <f t="shared" ref="A865:A874" si="86">ROW()-3</f>
        <v>862</v>
      </c>
      <c r="B865" s="331" t="s">
        <v>266</v>
      </c>
      <c r="C865" s="15" t="s">
        <v>267</v>
      </c>
      <c r="D865" s="20" t="s">
        <v>32</v>
      </c>
      <c r="E865" s="20">
        <v>29</v>
      </c>
      <c r="F865" s="20" t="s">
        <v>225</v>
      </c>
      <c r="G865" s="20" t="s">
        <v>226</v>
      </c>
      <c r="H865" s="20"/>
      <c r="I865" s="20" t="s">
        <v>67</v>
      </c>
      <c r="J865" s="62">
        <v>3</v>
      </c>
      <c r="K865" s="20">
        <v>8000</v>
      </c>
      <c r="L865" s="24" t="s">
        <v>68</v>
      </c>
      <c r="M865" s="20"/>
      <c r="N865" s="6" t="s">
        <v>651</v>
      </c>
    </row>
    <row r="866" spans="1:14">
      <c r="A866" s="14">
        <f t="shared" si="86"/>
        <v>863</v>
      </c>
      <c r="B866" s="331" t="s">
        <v>266</v>
      </c>
      <c r="C866" s="15" t="s">
        <v>267</v>
      </c>
      <c r="D866" s="20" t="s">
        <v>32</v>
      </c>
      <c r="E866" s="20">
        <v>30</v>
      </c>
      <c r="F866" s="20" t="s">
        <v>282</v>
      </c>
      <c r="G866" s="20" t="s">
        <v>283</v>
      </c>
      <c r="H866" s="20"/>
      <c r="I866" s="20" t="s">
        <v>67</v>
      </c>
      <c r="J866" s="62">
        <v>3</v>
      </c>
      <c r="K866" s="20">
        <v>8000</v>
      </c>
      <c r="L866" s="24" t="s">
        <v>68</v>
      </c>
      <c r="M866" s="20"/>
      <c r="N866" s="6" t="s">
        <v>651</v>
      </c>
    </row>
    <row r="867" spans="1:14">
      <c r="A867" s="14">
        <f t="shared" si="86"/>
        <v>864</v>
      </c>
      <c r="B867" s="331" t="s">
        <v>266</v>
      </c>
      <c r="C867" s="15" t="s">
        <v>267</v>
      </c>
      <c r="D867" s="20" t="s">
        <v>32</v>
      </c>
      <c r="E867" s="20">
        <v>31</v>
      </c>
      <c r="F867" s="20" t="s">
        <v>249</v>
      </c>
      <c r="G867" s="20" t="s">
        <v>250</v>
      </c>
      <c r="H867" s="20"/>
      <c r="I867" s="20" t="s">
        <v>67</v>
      </c>
      <c r="J867" s="62">
        <v>3</v>
      </c>
      <c r="K867" s="20">
        <v>8000</v>
      </c>
      <c r="L867" s="24" t="s">
        <v>68</v>
      </c>
      <c r="M867" s="20"/>
      <c r="N867" s="6" t="s">
        <v>651</v>
      </c>
    </row>
    <row r="868" spans="1:14">
      <c r="A868" s="14">
        <f t="shared" si="86"/>
        <v>865</v>
      </c>
      <c r="B868" s="331" t="s">
        <v>266</v>
      </c>
      <c r="C868" s="15" t="s">
        <v>267</v>
      </c>
      <c r="D868" s="20" t="s">
        <v>32</v>
      </c>
      <c r="E868" s="20">
        <v>32</v>
      </c>
      <c r="F868" s="20" t="s">
        <v>133</v>
      </c>
      <c r="G868" s="20" t="s">
        <v>134</v>
      </c>
      <c r="H868" s="20"/>
      <c r="I868" s="20" t="s">
        <v>67</v>
      </c>
      <c r="J868" s="62">
        <v>3</v>
      </c>
      <c r="K868" s="20">
        <v>8000</v>
      </c>
      <c r="L868" s="24" t="s">
        <v>68</v>
      </c>
      <c r="M868" s="20"/>
      <c r="N868" s="6" t="s">
        <v>651</v>
      </c>
    </row>
    <row r="869" spans="1:14">
      <c r="A869" s="14">
        <f t="shared" si="86"/>
        <v>866</v>
      </c>
      <c r="B869" s="331" t="s">
        <v>266</v>
      </c>
      <c r="C869" s="15" t="s">
        <v>267</v>
      </c>
      <c r="D869" s="20" t="s">
        <v>32</v>
      </c>
      <c r="E869" s="20">
        <v>33</v>
      </c>
      <c r="F869" s="20" t="s">
        <v>105</v>
      </c>
      <c r="G869" s="20" t="s">
        <v>64</v>
      </c>
      <c r="H869" s="17" t="s">
        <v>106</v>
      </c>
      <c r="I869" s="20" t="s">
        <v>67</v>
      </c>
      <c r="J869" s="62">
        <v>3</v>
      </c>
      <c r="K869" s="20">
        <v>8000</v>
      </c>
      <c r="L869" s="24" t="s">
        <v>68</v>
      </c>
      <c r="M869" s="20"/>
      <c r="N869" s="6" t="s">
        <v>651</v>
      </c>
    </row>
    <row r="870" spans="1:14">
      <c r="A870" s="14">
        <f t="shared" si="86"/>
        <v>867</v>
      </c>
      <c r="B870" s="337" t="s">
        <v>358</v>
      </c>
      <c r="C870" s="78" t="s">
        <v>359</v>
      </c>
      <c r="D870" s="15" t="s">
        <v>32</v>
      </c>
      <c r="E870" s="15">
        <v>1</v>
      </c>
      <c r="F870" s="15" t="s">
        <v>360</v>
      </c>
      <c r="G870" s="15" t="s">
        <v>361</v>
      </c>
      <c r="H870" s="15"/>
      <c r="I870" s="15" t="s">
        <v>67</v>
      </c>
      <c r="J870" s="15">
        <v>3</v>
      </c>
      <c r="K870" s="15" t="s">
        <v>36</v>
      </c>
      <c r="L870" s="24" t="s">
        <v>68</v>
      </c>
      <c r="M870" s="15" t="s">
        <v>373</v>
      </c>
      <c r="N870" s="6" t="s">
        <v>653</v>
      </c>
    </row>
    <row r="871" spans="1:14">
      <c r="A871" s="14">
        <f t="shared" si="86"/>
        <v>868</v>
      </c>
      <c r="B871" s="337" t="s">
        <v>358</v>
      </c>
      <c r="C871" s="78" t="s">
        <v>359</v>
      </c>
      <c r="D871" s="15" t="s">
        <v>32</v>
      </c>
      <c r="E871" s="15">
        <v>2</v>
      </c>
      <c r="F871" s="15" t="s">
        <v>363</v>
      </c>
      <c r="G871" s="15" t="s">
        <v>246</v>
      </c>
      <c r="H871" s="15"/>
      <c r="I871" s="15" t="s">
        <v>45</v>
      </c>
      <c r="J871" s="15">
        <v>3</v>
      </c>
      <c r="K871" s="15" t="s">
        <v>36</v>
      </c>
      <c r="L871" s="24" t="s">
        <v>110</v>
      </c>
      <c r="M871" s="15" t="s">
        <v>373</v>
      </c>
      <c r="N871" s="6" t="s">
        <v>653</v>
      </c>
    </row>
    <row r="872" spans="1:14">
      <c r="A872" s="14">
        <f t="shared" si="86"/>
        <v>869</v>
      </c>
      <c r="B872" s="337" t="s">
        <v>358</v>
      </c>
      <c r="C872" s="78" t="s">
        <v>359</v>
      </c>
      <c r="D872" s="15" t="s">
        <v>32</v>
      </c>
      <c r="E872" s="15">
        <v>3</v>
      </c>
      <c r="F872" s="15" t="s">
        <v>139</v>
      </c>
      <c r="G872" s="15" t="s">
        <v>140</v>
      </c>
      <c r="H872" s="15"/>
      <c r="I872" s="15" t="s">
        <v>45</v>
      </c>
      <c r="J872" s="15">
        <v>3</v>
      </c>
      <c r="K872" s="15" t="s">
        <v>36</v>
      </c>
      <c r="L872" s="24" t="s">
        <v>110</v>
      </c>
      <c r="M872" s="15" t="s">
        <v>373</v>
      </c>
      <c r="N872" s="6" t="s">
        <v>653</v>
      </c>
    </row>
    <row r="873" spans="1:14">
      <c r="A873" s="14">
        <f t="shared" si="86"/>
        <v>870</v>
      </c>
      <c r="B873" s="337" t="s">
        <v>358</v>
      </c>
      <c r="C873" s="78" t="s">
        <v>359</v>
      </c>
      <c r="D873" s="15" t="s">
        <v>32</v>
      </c>
      <c r="E873" s="15">
        <v>4</v>
      </c>
      <c r="F873" s="15" t="s">
        <v>339</v>
      </c>
      <c r="G873" s="15" t="s">
        <v>179</v>
      </c>
      <c r="H873" s="15"/>
      <c r="I873" s="15" t="s">
        <v>45</v>
      </c>
      <c r="J873" s="15">
        <v>3</v>
      </c>
      <c r="K873" s="15" t="s">
        <v>36</v>
      </c>
      <c r="L873" s="24" t="s">
        <v>110</v>
      </c>
      <c r="M873" s="15" t="s">
        <v>373</v>
      </c>
      <c r="N873" s="6" t="s">
        <v>653</v>
      </c>
    </row>
    <row r="874" spans="1:14">
      <c r="A874" s="14">
        <f t="shared" si="86"/>
        <v>871</v>
      </c>
      <c r="B874" s="337" t="s">
        <v>358</v>
      </c>
      <c r="C874" s="78" t="s">
        <v>359</v>
      </c>
      <c r="D874" s="15" t="s">
        <v>32</v>
      </c>
      <c r="E874" s="15">
        <v>5</v>
      </c>
      <c r="F874" s="15" t="s">
        <v>50</v>
      </c>
      <c r="G874" s="15" t="s">
        <v>51</v>
      </c>
      <c r="H874" s="15"/>
      <c r="I874" s="15" t="s">
        <v>45</v>
      </c>
      <c r="J874" s="15">
        <v>3</v>
      </c>
      <c r="K874" s="15" t="s">
        <v>36</v>
      </c>
      <c r="L874" s="24" t="s">
        <v>110</v>
      </c>
      <c r="M874" s="15" t="s">
        <v>373</v>
      </c>
      <c r="N874" s="6" t="s">
        <v>653</v>
      </c>
    </row>
    <row r="875" ht="25.5" spans="1:14">
      <c r="A875" s="14">
        <f t="shared" ref="A875:A884" si="87">ROW()-3</f>
        <v>872</v>
      </c>
      <c r="B875" s="337" t="s">
        <v>358</v>
      </c>
      <c r="C875" s="78" t="s">
        <v>359</v>
      </c>
      <c r="D875" s="15" t="s">
        <v>32</v>
      </c>
      <c r="E875" s="15">
        <v>6</v>
      </c>
      <c r="F875" s="15" t="s">
        <v>364</v>
      </c>
      <c r="G875" s="15" t="s">
        <v>270</v>
      </c>
      <c r="H875" s="15"/>
      <c r="I875" s="15" t="s">
        <v>45</v>
      </c>
      <c r="J875" s="15">
        <v>3</v>
      </c>
      <c r="K875" s="15" t="s">
        <v>36</v>
      </c>
      <c r="L875" s="24" t="s">
        <v>110</v>
      </c>
      <c r="M875" s="15" t="s">
        <v>373</v>
      </c>
      <c r="N875" s="6" t="s">
        <v>653</v>
      </c>
    </row>
    <row r="876" spans="1:14">
      <c r="A876" s="14">
        <f t="shared" si="87"/>
        <v>873</v>
      </c>
      <c r="B876" s="337" t="s">
        <v>358</v>
      </c>
      <c r="C876" s="78" t="s">
        <v>359</v>
      </c>
      <c r="D876" s="15" t="s">
        <v>32</v>
      </c>
      <c r="E876" s="15">
        <v>7</v>
      </c>
      <c r="F876" s="15" t="s">
        <v>127</v>
      </c>
      <c r="G876" s="15" t="s">
        <v>128</v>
      </c>
      <c r="H876" s="15"/>
      <c r="I876" s="15" t="s">
        <v>67</v>
      </c>
      <c r="J876" s="15">
        <v>3</v>
      </c>
      <c r="K876" s="15" t="s">
        <v>36</v>
      </c>
      <c r="L876" s="24" t="s">
        <v>68</v>
      </c>
      <c r="M876" s="15" t="s">
        <v>654</v>
      </c>
      <c r="N876" s="6" t="s">
        <v>653</v>
      </c>
    </row>
    <row r="877" ht="25.5" spans="1:14">
      <c r="A877" s="14">
        <f t="shared" si="87"/>
        <v>874</v>
      </c>
      <c r="B877" s="337" t="s">
        <v>358</v>
      </c>
      <c r="C877" s="78" t="s">
        <v>359</v>
      </c>
      <c r="D877" s="15" t="s">
        <v>32</v>
      </c>
      <c r="E877" s="15">
        <v>8</v>
      </c>
      <c r="F877" s="15" t="s">
        <v>170</v>
      </c>
      <c r="G877" s="15" t="s">
        <v>72</v>
      </c>
      <c r="H877" s="17" t="s">
        <v>366</v>
      </c>
      <c r="I877" s="15" t="s">
        <v>45</v>
      </c>
      <c r="J877" s="15">
        <v>3</v>
      </c>
      <c r="K877" s="15" t="s">
        <v>36</v>
      </c>
      <c r="L877" s="24" t="s">
        <v>110</v>
      </c>
      <c r="M877" s="15" t="s">
        <v>655</v>
      </c>
      <c r="N877" s="6" t="s">
        <v>653</v>
      </c>
    </row>
    <row r="878" spans="1:14">
      <c r="A878" s="14">
        <f t="shared" si="87"/>
        <v>875</v>
      </c>
      <c r="B878" s="337" t="s">
        <v>358</v>
      </c>
      <c r="C878" s="78" t="s">
        <v>359</v>
      </c>
      <c r="D878" s="15" t="s">
        <v>32</v>
      </c>
      <c r="E878" s="15">
        <v>9</v>
      </c>
      <c r="F878" s="15" t="s">
        <v>368</v>
      </c>
      <c r="G878" s="15" t="s">
        <v>100</v>
      </c>
      <c r="H878" s="14"/>
      <c r="I878" s="15" t="s">
        <v>45</v>
      </c>
      <c r="J878" s="15">
        <v>3</v>
      </c>
      <c r="K878" s="15" t="s">
        <v>36</v>
      </c>
      <c r="L878" s="24" t="s">
        <v>110</v>
      </c>
      <c r="M878" s="15" t="s">
        <v>373</v>
      </c>
      <c r="N878" s="6" t="s">
        <v>653</v>
      </c>
    </row>
    <row r="879" spans="1:14">
      <c r="A879" s="14">
        <f t="shared" si="87"/>
        <v>876</v>
      </c>
      <c r="B879" s="337" t="s">
        <v>358</v>
      </c>
      <c r="C879" s="78" t="s">
        <v>359</v>
      </c>
      <c r="D879" s="15" t="s">
        <v>32</v>
      </c>
      <c r="E879" s="15">
        <v>10</v>
      </c>
      <c r="F879" s="15" t="s">
        <v>59</v>
      </c>
      <c r="G879" s="15" t="s">
        <v>60</v>
      </c>
      <c r="H879" s="15"/>
      <c r="I879" s="15" t="s">
        <v>45</v>
      </c>
      <c r="J879" s="15">
        <v>3</v>
      </c>
      <c r="K879" s="15" t="s">
        <v>36</v>
      </c>
      <c r="L879" s="24" t="s">
        <v>110</v>
      </c>
      <c r="M879" s="15" t="s">
        <v>373</v>
      </c>
      <c r="N879" s="6" t="s">
        <v>653</v>
      </c>
    </row>
    <row r="880" spans="1:14">
      <c r="A880" s="14">
        <f t="shared" si="87"/>
        <v>877</v>
      </c>
      <c r="B880" s="337" t="s">
        <v>358</v>
      </c>
      <c r="C880" s="78" t="s">
        <v>359</v>
      </c>
      <c r="D880" s="15" t="s">
        <v>32</v>
      </c>
      <c r="E880" s="15">
        <v>11</v>
      </c>
      <c r="F880" s="15" t="s">
        <v>119</v>
      </c>
      <c r="G880" s="15" t="s">
        <v>120</v>
      </c>
      <c r="H880" s="14"/>
      <c r="I880" s="15" t="s">
        <v>67</v>
      </c>
      <c r="J880" s="15">
        <v>3</v>
      </c>
      <c r="K880" s="15" t="s">
        <v>36</v>
      </c>
      <c r="L880" s="24" t="s">
        <v>68</v>
      </c>
      <c r="M880" s="15" t="s">
        <v>373</v>
      </c>
      <c r="N880" s="6" t="s">
        <v>653</v>
      </c>
    </row>
    <row r="881" ht="25.5" spans="1:14">
      <c r="A881" s="14">
        <f t="shared" si="87"/>
        <v>878</v>
      </c>
      <c r="B881" s="337" t="s">
        <v>358</v>
      </c>
      <c r="C881" s="78" t="s">
        <v>359</v>
      </c>
      <c r="D881" s="15" t="s">
        <v>32</v>
      </c>
      <c r="E881" s="15">
        <v>12</v>
      </c>
      <c r="F881" s="15" t="s">
        <v>369</v>
      </c>
      <c r="G881" s="15" t="s">
        <v>370</v>
      </c>
      <c r="H881" s="17" t="s">
        <v>371</v>
      </c>
      <c r="I881" s="15" t="s">
        <v>67</v>
      </c>
      <c r="J881" s="15">
        <v>3</v>
      </c>
      <c r="K881" s="15" t="s">
        <v>36</v>
      </c>
      <c r="L881" s="24" t="s">
        <v>68</v>
      </c>
      <c r="M881" s="15" t="s">
        <v>373</v>
      </c>
      <c r="N881" s="6" t="s">
        <v>653</v>
      </c>
    </row>
    <row r="882" ht="25.5" spans="1:14">
      <c r="A882" s="14">
        <f t="shared" si="87"/>
        <v>879</v>
      </c>
      <c r="B882" s="337" t="s">
        <v>358</v>
      </c>
      <c r="C882" s="78" t="s">
        <v>359</v>
      </c>
      <c r="D882" s="15" t="s">
        <v>32</v>
      </c>
      <c r="E882" s="15">
        <v>13</v>
      </c>
      <c r="F882" s="15" t="s">
        <v>372</v>
      </c>
      <c r="G882" s="15" t="s">
        <v>87</v>
      </c>
      <c r="H882" s="15"/>
      <c r="I882" s="15" t="s">
        <v>35</v>
      </c>
      <c r="J882" s="15">
        <v>2</v>
      </c>
      <c r="K882" s="15" t="s">
        <v>36</v>
      </c>
      <c r="L882" s="24" t="s">
        <v>37</v>
      </c>
      <c r="M882" s="15" t="s">
        <v>373</v>
      </c>
      <c r="N882" s="6" t="s">
        <v>653</v>
      </c>
    </row>
    <row r="883" ht="25.5" spans="1:14">
      <c r="A883" s="14">
        <f t="shared" si="87"/>
        <v>880</v>
      </c>
      <c r="B883" s="337" t="s">
        <v>358</v>
      </c>
      <c r="C883" s="78" t="s">
        <v>359</v>
      </c>
      <c r="D883" s="15" t="s">
        <v>32</v>
      </c>
      <c r="E883" s="15">
        <v>14</v>
      </c>
      <c r="F883" s="15" t="s">
        <v>166</v>
      </c>
      <c r="G883" s="15" t="s">
        <v>44</v>
      </c>
      <c r="H883" s="15"/>
      <c r="I883" s="15" t="s">
        <v>35</v>
      </c>
      <c r="J883" s="15">
        <v>2</v>
      </c>
      <c r="K883" s="15" t="s">
        <v>36</v>
      </c>
      <c r="L883" s="24" t="s">
        <v>37</v>
      </c>
      <c r="M883" s="15" t="s">
        <v>373</v>
      </c>
      <c r="N883" s="6" t="s">
        <v>653</v>
      </c>
    </row>
    <row r="884" ht="25.5" spans="1:14">
      <c r="A884" s="14">
        <f t="shared" si="87"/>
        <v>881</v>
      </c>
      <c r="B884" s="337" t="s">
        <v>358</v>
      </c>
      <c r="C884" s="78" t="s">
        <v>359</v>
      </c>
      <c r="D884" s="15" t="s">
        <v>32</v>
      </c>
      <c r="E884" s="15">
        <v>15</v>
      </c>
      <c r="F884" s="15" t="s">
        <v>374</v>
      </c>
      <c r="G884" s="15" t="s">
        <v>70</v>
      </c>
      <c r="H884" s="15"/>
      <c r="I884" s="15" t="s">
        <v>35</v>
      </c>
      <c r="J884" s="15">
        <v>2</v>
      </c>
      <c r="K884" s="15" t="s">
        <v>36</v>
      </c>
      <c r="L884" s="24" t="s">
        <v>37</v>
      </c>
      <c r="M884" s="15" t="s">
        <v>373</v>
      </c>
      <c r="N884" s="6" t="s">
        <v>653</v>
      </c>
    </row>
    <row r="885" ht="25.5" spans="1:14">
      <c r="A885" s="14">
        <f t="shared" ref="A885:A894" si="88">ROW()-3</f>
        <v>882</v>
      </c>
      <c r="B885" s="337" t="s">
        <v>358</v>
      </c>
      <c r="C885" s="78" t="s">
        <v>359</v>
      </c>
      <c r="D885" s="15" t="s">
        <v>32</v>
      </c>
      <c r="E885" s="15">
        <v>16</v>
      </c>
      <c r="F885" s="15" t="s">
        <v>375</v>
      </c>
      <c r="G885" s="15" t="s">
        <v>303</v>
      </c>
      <c r="H885" s="15"/>
      <c r="I885" s="15" t="s">
        <v>35</v>
      </c>
      <c r="J885" s="15">
        <v>2</v>
      </c>
      <c r="K885" s="15" t="s">
        <v>36</v>
      </c>
      <c r="L885" s="24" t="s">
        <v>37</v>
      </c>
      <c r="M885" s="15" t="s">
        <v>373</v>
      </c>
      <c r="N885" s="6" t="s">
        <v>653</v>
      </c>
    </row>
    <row r="886" ht="25.5" spans="1:14">
      <c r="A886" s="14">
        <f t="shared" si="88"/>
        <v>883</v>
      </c>
      <c r="B886" s="337" t="s">
        <v>358</v>
      </c>
      <c r="C886" s="78" t="s">
        <v>359</v>
      </c>
      <c r="D886" s="15" t="s">
        <v>32</v>
      </c>
      <c r="E886" s="15">
        <v>17</v>
      </c>
      <c r="F886" s="15" t="s">
        <v>33</v>
      </c>
      <c r="G886" s="15" t="s">
        <v>34</v>
      </c>
      <c r="H886" s="15"/>
      <c r="I886" s="15" t="s">
        <v>35</v>
      </c>
      <c r="J886" s="15">
        <v>2</v>
      </c>
      <c r="K886" s="15" t="s">
        <v>36</v>
      </c>
      <c r="L886" s="24" t="s">
        <v>37</v>
      </c>
      <c r="M886" s="15" t="s">
        <v>373</v>
      </c>
      <c r="N886" s="6" t="s">
        <v>653</v>
      </c>
    </row>
    <row r="887" ht="25.5" spans="1:14">
      <c r="A887" s="14">
        <f t="shared" si="88"/>
        <v>884</v>
      </c>
      <c r="B887" s="337" t="s">
        <v>358</v>
      </c>
      <c r="C887" s="78" t="s">
        <v>359</v>
      </c>
      <c r="D887" s="15" t="s">
        <v>32</v>
      </c>
      <c r="E887" s="15">
        <v>18</v>
      </c>
      <c r="F887" s="15" t="s">
        <v>376</v>
      </c>
      <c r="G887" s="15" t="s">
        <v>56</v>
      </c>
      <c r="H887" s="15"/>
      <c r="I887" s="15" t="s">
        <v>35</v>
      </c>
      <c r="J887" s="15">
        <v>2</v>
      </c>
      <c r="K887" s="15" t="s">
        <v>36</v>
      </c>
      <c r="L887" s="24" t="s">
        <v>37</v>
      </c>
      <c r="M887" s="15" t="s">
        <v>373</v>
      </c>
      <c r="N887" s="6" t="s">
        <v>653</v>
      </c>
    </row>
    <row r="888" ht="25.5" spans="1:14">
      <c r="A888" s="14">
        <f t="shared" si="88"/>
        <v>885</v>
      </c>
      <c r="B888" s="337" t="s">
        <v>358</v>
      </c>
      <c r="C888" s="78" t="s">
        <v>359</v>
      </c>
      <c r="D888" s="15" t="s">
        <v>32</v>
      </c>
      <c r="E888" s="15">
        <v>19</v>
      </c>
      <c r="F888" s="15" t="s">
        <v>43</v>
      </c>
      <c r="G888" s="15" t="s">
        <v>44</v>
      </c>
      <c r="H888" s="15"/>
      <c r="I888" s="15" t="s">
        <v>45</v>
      </c>
      <c r="J888" s="15">
        <v>2</v>
      </c>
      <c r="K888" s="15" t="s">
        <v>36</v>
      </c>
      <c r="L888" s="24" t="s">
        <v>46</v>
      </c>
      <c r="M888" s="15" t="s">
        <v>373</v>
      </c>
      <c r="N888" s="6" t="s">
        <v>653</v>
      </c>
    </row>
    <row r="889" ht="25.5" spans="1:14">
      <c r="A889" s="14">
        <f t="shared" si="88"/>
        <v>886</v>
      </c>
      <c r="B889" s="337" t="s">
        <v>358</v>
      </c>
      <c r="C889" s="78" t="s">
        <v>359</v>
      </c>
      <c r="D889" s="15" t="s">
        <v>32</v>
      </c>
      <c r="E889" s="15">
        <v>20</v>
      </c>
      <c r="F889" s="15" t="s">
        <v>377</v>
      </c>
      <c r="G889" s="15" t="s">
        <v>70</v>
      </c>
      <c r="H889" s="15"/>
      <c r="I889" s="15" t="s">
        <v>45</v>
      </c>
      <c r="J889" s="15">
        <v>2</v>
      </c>
      <c r="K889" s="15" t="s">
        <v>36</v>
      </c>
      <c r="L889" s="24" t="s">
        <v>46</v>
      </c>
      <c r="M889" s="15" t="s">
        <v>373</v>
      </c>
      <c r="N889" s="6" t="s">
        <v>653</v>
      </c>
    </row>
    <row r="890" ht="25.5" spans="1:14">
      <c r="A890" s="14">
        <f t="shared" si="88"/>
        <v>887</v>
      </c>
      <c r="B890" s="337" t="s">
        <v>358</v>
      </c>
      <c r="C890" s="78" t="s">
        <v>359</v>
      </c>
      <c r="D890" s="15" t="s">
        <v>32</v>
      </c>
      <c r="E890" s="15">
        <v>21</v>
      </c>
      <c r="F890" s="15" t="s">
        <v>378</v>
      </c>
      <c r="G890" s="15" t="s">
        <v>303</v>
      </c>
      <c r="H890" s="15"/>
      <c r="I890" s="15" t="s">
        <v>45</v>
      </c>
      <c r="J890" s="15">
        <v>2</v>
      </c>
      <c r="K890" s="15" t="s">
        <v>36</v>
      </c>
      <c r="L890" s="24" t="s">
        <v>46</v>
      </c>
      <c r="M890" s="15" t="s">
        <v>373</v>
      </c>
      <c r="N890" s="6" t="s">
        <v>653</v>
      </c>
    </row>
    <row r="891" ht="25.5" spans="1:14">
      <c r="A891" s="14">
        <f t="shared" si="88"/>
        <v>888</v>
      </c>
      <c r="B891" s="337" t="s">
        <v>358</v>
      </c>
      <c r="C891" s="78" t="s">
        <v>359</v>
      </c>
      <c r="D891" s="15" t="s">
        <v>32</v>
      </c>
      <c r="E891" s="15">
        <v>22</v>
      </c>
      <c r="F891" s="15" t="s">
        <v>379</v>
      </c>
      <c r="G891" s="15" t="s">
        <v>380</v>
      </c>
      <c r="H891" s="15"/>
      <c r="I891" s="15" t="s">
        <v>45</v>
      </c>
      <c r="J891" s="15">
        <v>2</v>
      </c>
      <c r="K891" s="15" t="s">
        <v>36</v>
      </c>
      <c r="L891" s="24" t="s">
        <v>46</v>
      </c>
      <c r="M891" s="15" t="s">
        <v>373</v>
      </c>
      <c r="N891" s="6" t="s">
        <v>653</v>
      </c>
    </row>
    <row r="892" ht="25.5" spans="1:14">
      <c r="A892" s="14">
        <f t="shared" si="88"/>
        <v>889</v>
      </c>
      <c r="B892" s="337" t="s">
        <v>358</v>
      </c>
      <c r="C892" s="78" t="s">
        <v>359</v>
      </c>
      <c r="D892" s="15" t="s">
        <v>32</v>
      </c>
      <c r="E892" s="15">
        <v>23</v>
      </c>
      <c r="F892" s="15" t="s">
        <v>47</v>
      </c>
      <c r="G892" s="15" t="s">
        <v>34</v>
      </c>
      <c r="H892" s="15"/>
      <c r="I892" s="15" t="s">
        <v>45</v>
      </c>
      <c r="J892" s="15">
        <v>2</v>
      </c>
      <c r="K892" s="15" t="s">
        <v>36</v>
      </c>
      <c r="L892" s="24" t="s">
        <v>46</v>
      </c>
      <c r="M892" s="15" t="s">
        <v>373</v>
      </c>
      <c r="N892" s="6" t="s">
        <v>653</v>
      </c>
    </row>
    <row r="893" ht="25.5" spans="1:14">
      <c r="A893" s="14">
        <f t="shared" si="88"/>
        <v>890</v>
      </c>
      <c r="B893" s="337" t="s">
        <v>358</v>
      </c>
      <c r="C893" s="78" t="s">
        <v>359</v>
      </c>
      <c r="D893" s="15" t="s">
        <v>32</v>
      </c>
      <c r="E893" s="15">
        <v>24</v>
      </c>
      <c r="F893" s="15" t="s">
        <v>340</v>
      </c>
      <c r="G893" s="15" t="s">
        <v>147</v>
      </c>
      <c r="H893" s="15"/>
      <c r="I893" s="15" t="s">
        <v>45</v>
      </c>
      <c r="J893" s="15">
        <v>2</v>
      </c>
      <c r="K893" s="15" t="s">
        <v>36</v>
      </c>
      <c r="L893" s="24" t="s">
        <v>46</v>
      </c>
      <c r="M893" s="15" t="s">
        <v>373</v>
      </c>
      <c r="N893" s="6" t="s">
        <v>653</v>
      </c>
    </row>
    <row r="894" ht="25.5" spans="1:14">
      <c r="A894" s="14">
        <f t="shared" si="88"/>
        <v>891</v>
      </c>
      <c r="B894" s="337" t="s">
        <v>358</v>
      </c>
      <c r="C894" s="78" t="s">
        <v>359</v>
      </c>
      <c r="D894" s="15" t="s">
        <v>32</v>
      </c>
      <c r="E894" s="15">
        <v>25</v>
      </c>
      <c r="F894" s="15" t="s">
        <v>343</v>
      </c>
      <c r="G894" s="15" t="s">
        <v>344</v>
      </c>
      <c r="H894" s="15"/>
      <c r="I894" s="15" t="s">
        <v>45</v>
      </c>
      <c r="J894" s="15">
        <v>2</v>
      </c>
      <c r="K894" s="15" t="s">
        <v>36</v>
      </c>
      <c r="L894" s="24" t="s">
        <v>46</v>
      </c>
      <c r="M894" s="15" t="s">
        <v>373</v>
      </c>
      <c r="N894" s="6" t="s">
        <v>653</v>
      </c>
    </row>
    <row r="895" ht="25.5" spans="1:14">
      <c r="A895" s="14">
        <f t="shared" ref="A895:A904" si="89">ROW()-3</f>
        <v>892</v>
      </c>
      <c r="B895" s="337" t="s">
        <v>358</v>
      </c>
      <c r="C895" s="78" t="s">
        <v>359</v>
      </c>
      <c r="D895" s="15" t="s">
        <v>32</v>
      </c>
      <c r="E895" s="15">
        <v>26</v>
      </c>
      <c r="F895" s="15" t="s">
        <v>55</v>
      </c>
      <c r="G895" s="15" t="s">
        <v>56</v>
      </c>
      <c r="H895" s="15"/>
      <c r="I895" s="15" t="s">
        <v>45</v>
      </c>
      <c r="J895" s="15">
        <v>2</v>
      </c>
      <c r="K895" s="15" t="s">
        <v>36</v>
      </c>
      <c r="L895" s="24" t="s">
        <v>46</v>
      </c>
      <c r="M895" s="15" t="s">
        <v>373</v>
      </c>
      <c r="N895" s="6" t="s">
        <v>653</v>
      </c>
    </row>
    <row r="896" ht="25.5" spans="1:14">
      <c r="A896" s="14">
        <f t="shared" si="89"/>
        <v>893</v>
      </c>
      <c r="B896" s="337" t="s">
        <v>358</v>
      </c>
      <c r="C896" s="78" t="s">
        <v>359</v>
      </c>
      <c r="D896" s="15" t="s">
        <v>32</v>
      </c>
      <c r="E896" s="15">
        <v>27</v>
      </c>
      <c r="F896" s="15" t="s">
        <v>114</v>
      </c>
      <c r="G896" s="15" t="s">
        <v>87</v>
      </c>
      <c r="H896" s="15"/>
      <c r="I896" s="15" t="s">
        <v>45</v>
      </c>
      <c r="J896" s="15">
        <v>2</v>
      </c>
      <c r="K896" s="15" t="s">
        <v>36</v>
      </c>
      <c r="L896" s="24" t="s">
        <v>46</v>
      </c>
      <c r="M896" s="15" t="s">
        <v>373</v>
      </c>
      <c r="N896" s="6" t="s">
        <v>653</v>
      </c>
    </row>
    <row r="897" ht="25.5" spans="1:14">
      <c r="A897" s="14">
        <f t="shared" si="89"/>
        <v>894</v>
      </c>
      <c r="B897" s="337" t="s">
        <v>358</v>
      </c>
      <c r="C897" s="78" t="s">
        <v>359</v>
      </c>
      <c r="D897" s="15" t="s">
        <v>32</v>
      </c>
      <c r="E897" s="15">
        <v>28</v>
      </c>
      <c r="F897" s="15" t="s">
        <v>299</v>
      </c>
      <c r="G897" s="15" t="s">
        <v>300</v>
      </c>
      <c r="H897" s="15"/>
      <c r="I897" s="15" t="s">
        <v>45</v>
      </c>
      <c r="J897" s="15">
        <v>2</v>
      </c>
      <c r="K897" s="15" t="s">
        <v>36</v>
      </c>
      <c r="L897" s="24" t="s">
        <v>46</v>
      </c>
      <c r="M897" s="15" t="s">
        <v>373</v>
      </c>
      <c r="N897" s="6" t="s">
        <v>653</v>
      </c>
    </row>
    <row r="898" ht="25.5" spans="1:14">
      <c r="A898" s="14">
        <f t="shared" si="89"/>
        <v>895</v>
      </c>
      <c r="B898" s="337" t="s">
        <v>358</v>
      </c>
      <c r="C898" s="78" t="s">
        <v>359</v>
      </c>
      <c r="D898" s="15" t="s">
        <v>32</v>
      </c>
      <c r="E898" s="15">
        <v>29</v>
      </c>
      <c r="F898" s="15" t="s">
        <v>209</v>
      </c>
      <c r="G898" s="15" t="s">
        <v>89</v>
      </c>
      <c r="H898" s="15"/>
      <c r="I898" s="15" t="s">
        <v>45</v>
      </c>
      <c r="J898" s="15">
        <v>2</v>
      </c>
      <c r="K898" s="15" t="s">
        <v>36</v>
      </c>
      <c r="L898" s="24" t="s">
        <v>46</v>
      </c>
      <c r="M898" s="15" t="s">
        <v>373</v>
      </c>
      <c r="N898" s="6" t="s">
        <v>653</v>
      </c>
    </row>
    <row r="899" ht="25.5" spans="1:14">
      <c r="A899" s="14">
        <f t="shared" si="89"/>
        <v>896</v>
      </c>
      <c r="B899" s="337" t="s">
        <v>358</v>
      </c>
      <c r="C899" s="78" t="s">
        <v>359</v>
      </c>
      <c r="D899" s="15" t="s">
        <v>32</v>
      </c>
      <c r="E899" s="15">
        <v>30</v>
      </c>
      <c r="F899" s="15" t="s">
        <v>381</v>
      </c>
      <c r="G899" s="15" t="s">
        <v>91</v>
      </c>
      <c r="H899" s="15"/>
      <c r="I899" s="15" t="s">
        <v>45</v>
      </c>
      <c r="J899" s="15">
        <v>2</v>
      </c>
      <c r="K899" s="15" t="s">
        <v>36</v>
      </c>
      <c r="L899" s="24" t="s">
        <v>46</v>
      </c>
      <c r="M899" s="15" t="s">
        <v>373</v>
      </c>
      <c r="N899" s="6" t="s">
        <v>653</v>
      </c>
    </row>
    <row r="900" ht="25.5" spans="1:14">
      <c r="A900" s="14">
        <f t="shared" si="89"/>
        <v>897</v>
      </c>
      <c r="B900" s="337" t="s">
        <v>358</v>
      </c>
      <c r="C900" s="78" t="s">
        <v>359</v>
      </c>
      <c r="D900" s="15" t="s">
        <v>32</v>
      </c>
      <c r="E900" s="15">
        <v>31</v>
      </c>
      <c r="F900" s="15" t="s">
        <v>353</v>
      </c>
      <c r="G900" s="15" t="s">
        <v>93</v>
      </c>
      <c r="H900" s="15"/>
      <c r="I900" s="15" t="s">
        <v>45</v>
      </c>
      <c r="J900" s="15">
        <v>2</v>
      </c>
      <c r="K900" s="15" t="s">
        <v>36</v>
      </c>
      <c r="L900" s="24" t="s">
        <v>46</v>
      </c>
      <c r="M900" s="15" t="s">
        <v>373</v>
      </c>
      <c r="N900" s="6" t="s">
        <v>653</v>
      </c>
    </row>
    <row r="901" ht="25.5" spans="1:14">
      <c r="A901" s="14">
        <f t="shared" si="89"/>
        <v>898</v>
      </c>
      <c r="B901" s="337" t="s">
        <v>358</v>
      </c>
      <c r="C901" s="78" t="s">
        <v>359</v>
      </c>
      <c r="D901" s="15" t="s">
        <v>32</v>
      </c>
      <c r="E901" s="15">
        <v>32</v>
      </c>
      <c r="F901" s="15" t="s">
        <v>59</v>
      </c>
      <c r="G901" s="15" t="s">
        <v>60</v>
      </c>
      <c r="H901" s="15"/>
      <c r="I901" s="15" t="s">
        <v>45</v>
      </c>
      <c r="J901" s="15">
        <v>2</v>
      </c>
      <c r="K901" s="15" t="s">
        <v>36</v>
      </c>
      <c r="L901" s="24" t="s">
        <v>46</v>
      </c>
      <c r="M901" s="15" t="s">
        <v>373</v>
      </c>
      <c r="N901" s="6" t="s">
        <v>653</v>
      </c>
    </row>
    <row r="902" ht="25.5" spans="1:14">
      <c r="A902" s="14">
        <f t="shared" si="89"/>
        <v>899</v>
      </c>
      <c r="B902" s="337" t="s">
        <v>358</v>
      </c>
      <c r="C902" s="78" t="s">
        <v>359</v>
      </c>
      <c r="D902" s="15" t="s">
        <v>32</v>
      </c>
      <c r="E902" s="15">
        <v>33</v>
      </c>
      <c r="F902" s="15" t="s">
        <v>210</v>
      </c>
      <c r="G902" s="15" t="s">
        <v>211</v>
      </c>
      <c r="H902" s="15"/>
      <c r="I902" s="15" t="s">
        <v>45</v>
      </c>
      <c r="J902" s="15">
        <v>2</v>
      </c>
      <c r="K902" s="15" t="s">
        <v>36</v>
      </c>
      <c r="L902" s="24" t="s">
        <v>46</v>
      </c>
      <c r="M902" s="15" t="s">
        <v>373</v>
      </c>
      <c r="N902" s="6" t="s">
        <v>653</v>
      </c>
    </row>
    <row r="903" ht="25.5" spans="1:14">
      <c r="A903" s="14">
        <f t="shared" si="89"/>
        <v>900</v>
      </c>
      <c r="B903" s="337" t="s">
        <v>358</v>
      </c>
      <c r="C903" s="78" t="s">
        <v>359</v>
      </c>
      <c r="D903" s="15" t="s">
        <v>32</v>
      </c>
      <c r="E903" s="15">
        <v>34</v>
      </c>
      <c r="F903" s="15" t="s">
        <v>363</v>
      </c>
      <c r="G903" s="15" t="s">
        <v>246</v>
      </c>
      <c r="H903" s="15"/>
      <c r="I903" s="15" t="s">
        <v>45</v>
      </c>
      <c r="J903" s="15">
        <v>2</v>
      </c>
      <c r="K903" s="15" t="s">
        <v>36</v>
      </c>
      <c r="L903" s="24" t="s">
        <v>46</v>
      </c>
      <c r="M903" s="15" t="s">
        <v>373</v>
      </c>
      <c r="N903" s="6" t="s">
        <v>653</v>
      </c>
    </row>
    <row r="904" ht="25.5" spans="1:14">
      <c r="A904" s="14">
        <f t="shared" si="89"/>
        <v>901</v>
      </c>
      <c r="B904" s="337" t="s">
        <v>358</v>
      </c>
      <c r="C904" s="78" t="s">
        <v>359</v>
      </c>
      <c r="D904" s="15" t="s">
        <v>32</v>
      </c>
      <c r="E904" s="15">
        <v>35</v>
      </c>
      <c r="F904" s="15" t="s">
        <v>61</v>
      </c>
      <c r="G904" s="15" t="s">
        <v>62</v>
      </c>
      <c r="H904" s="15"/>
      <c r="I904" s="15" t="s">
        <v>45</v>
      </c>
      <c r="J904" s="15">
        <v>2</v>
      </c>
      <c r="K904" s="15" t="s">
        <v>36</v>
      </c>
      <c r="L904" s="24" t="s">
        <v>46</v>
      </c>
      <c r="M904" s="15" t="s">
        <v>373</v>
      </c>
      <c r="N904" s="6" t="s">
        <v>653</v>
      </c>
    </row>
    <row r="905" ht="25.5" spans="1:14">
      <c r="A905" s="14">
        <f t="shared" ref="A905:A914" si="90">ROW()-3</f>
        <v>902</v>
      </c>
      <c r="B905" s="337" t="s">
        <v>358</v>
      </c>
      <c r="C905" s="78" t="s">
        <v>359</v>
      </c>
      <c r="D905" s="15" t="s">
        <v>32</v>
      </c>
      <c r="E905" s="15">
        <v>36</v>
      </c>
      <c r="F905" s="15" t="s">
        <v>342</v>
      </c>
      <c r="G905" s="15" t="s">
        <v>250</v>
      </c>
      <c r="H905" s="15"/>
      <c r="I905" s="15" t="s">
        <v>45</v>
      </c>
      <c r="J905" s="15">
        <v>2</v>
      </c>
      <c r="K905" s="15" t="s">
        <v>36</v>
      </c>
      <c r="L905" s="24" t="s">
        <v>46</v>
      </c>
      <c r="M905" s="15" t="s">
        <v>373</v>
      </c>
      <c r="N905" s="6" t="s">
        <v>653</v>
      </c>
    </row>
    <row r="906" ht="25.5" spans="1:14">
      <c r="A906" s="14">
        <f t="shared" si="90"/>
        <v>903</v>
      </c>
      <c r="B906" s="337" t="s">
        <v>358</v>
      </c>
      <c r="C906" s="78" t="s">
        <v>359</v>
      </c>
      <c r="D906" s="15" t="s">
        <v>32</v>
      </c>
      <c r="E906" s="15">
        <v>37</v>
      </c>
      <c r="F906" s="15" t="s">
        <v>63</v>
      </c>
      <c r="G906" s="15" t="s">
        <v>64</v>
      </c>
      <c r="H906" s="15" t="s">
        <v>106</v>
      </c>
      <c r="I906" s="15" t="s">
        <v>45</v>
      </c>
      <c r="J906" s="15">
        <v>2</v>
      </c>
      <c r="K906" s="15" t="s">
        <v>36</v>
      </c>
      <c r="L906" s="24" t="s">
        <v>46</v>
      </c>
      <c r="M906" s="15" t="s">
        <v>373</v>
      </c>
      <c r="N906" s="6" t="s">
        <v>653</v>
      </c>
    </row>
    <row r="907" spans="1:14">
      <c r="A907" s="14">
        <f t="shared" si="90"/>
        <v>904</v>
      </c>
      <c r="B907" s="337" t="s">
        <v>358</v>
      </c>
      <c r="C907" s="78" t="s">
        <v>359</v>
      </c>
      <c r="D907" s="15" t="s">
        <v>32</v>
      </c>
      <c r="E907" s="15">
        <v>38</v>
      </c>
      <c r="F907" s="15" t="s">
        <v>297</v>
      </c>
      <c r="G907" s="15" t="s">
        <v>298</v>
      </c>
      <c r="H907" s="15"/>
      <c r="I907" s="15" t="s">
        <v>45</v>
      </c>
      <c r="J907" s="15">
        <v>3</v>
      </c>
      <c r="K907" s="15" t="s">
        <v>36</v>
      </c>
      <c r="L907" s="24" t="s">
        <v>110</v>
      </c>
      <c r="M907" s="15" t="s">
        <v>373</v>
      </c>
      <c r="N907" s="6" t="s">
        <v>653</v>
      </c>
    </row>
    <row r="908" ht="25.5" spans="1:14">
      <c r="A908" s="14">
        <f t="shared" si="90"/>
        <v>905</v>
      </c>
      <c r="B908" s="337" t="s">
        <v>358</v>
      </c>
      <c r="C908" s="78" t="s">
        <v>359</v>
      </c>
      <c r="D908" s="15" t="s">
        <v>32</v>
      </c>
      <c r="E908" s="15">
        <v>39</v>
      </c>
      <c r="F908" s="15" t="s">
        <v>124</v>
      </c>
      <c r="G908" s="15" t="s">
        <v>83</v>
      </c>
      <c r="H908" s="17" t="s">
        <v>382</v>
      </c>
      <c r="I908" s="15" t="s">
        <v>45</v>
      </c>
      <c r="J908" s="15">
        <v>3</v>
      </c>
      <c r="K908" s="15" t="s">
        <v>36</v>
      </c>
      <c r="L908" s="24" t="s">
        <v>110</v>
      </c>
      <c r="M908" s="15" t="s">
        <v>655</v>
      </c>
      <c r="N908" s="6" t="s">
        <v>653</v>
      </c>
    </row>
    <row r="909" spans="1:14">
      <c r="A909" s="14">
        <f t="shared" si="90"/>
        <v>906</v>
      </c>
      <c r="B909" s="337" t="s">
        <v>358</v>
      </c>
      <c r="C909" s="78" t="s">
        <v>359</v>
      </c>
      <c r="D909" s="15" t="s">
        <v>32</v>
      </c>
      <c r="E909" s="15">
        <v>40</v>
      </c>
      <c r="F909" s="15" t="s">
        <v>47</v>
      </c>
      <c r="G909" s="15" t="s">
        <v>34</v>
      </c>
      <c r="H909" s="15"/>
      <c r="I909" s="15" t="s">
        <v>45</v>
      </c>
      <c r="J909" s="15">
        <v>3</v>
      </c>
      <c r="K909" s="15" t="s">
        <v>36</v>
      </c>
      <c r="L909" s="24" t="s">
        <v>110</v>
      </c>
      <c r="M909" s="15" t="s">
        <v>373</v>
      </c>
      <c r="N909" s="6" t="s">
        <v>653</v>
      </c>
    </row>
    <row r="910" spans="1:14">
      <c r="A910" s="14">
        <f t="shared" si="90"/>
        <v>907</v>
      </c>
      <c r="B910" s="337" t="s">
        <v>358</v>
      </c>
      <c r="C910" s="78" t="s">
        <v>359</v>
      </c>
      <c r="D910" s="15" t="s">
        <v>32</v>
      </c>
      <c r="E910" s="15">
        <v>41</v>
      </c>
      <c r="F910" s="15" t="s">
        <v>73</v>
      </c>
      <c r="G910" s="15" t="s">
        <v>34</v>
      </c>
      <c r="H910" s="15"/>
      <c r="I910" s="15" t="s">
        <v>67</v>
      </c>
      <c r="J910" s="15">
        <v>2</v>
      </c>
      <c r="K910" s="15" t="s">
        <v>36</v>
      </c>
      <c r="L910" s="15" t="s">
        <v>110</v>
      </c>
      <c r="M910" s="15" t="s">
        <v>384</v>
      </c>
      <c r="N910" s="6" t="s">
        <v>653</v>
      </c>
    </row>
    <row r="911" spans="1:14">
      <c r="A911" s="14">
        <f t="shared" si="90"/>
        <v>908</v>
      </c>
      <c r="B911" s="337" t="s">
        <v>358</v>
      </c>
      <c r="C911" s="78" t="s">
        <v>359</v>
      </c>
      <c r="D911" s="15" t="s">
        <v>32</v>
      </c>
      <c r="E911" s="15">
        <v>42</v>
      </c>
      <c r="F911" s="15" t="s">
        <v>52</v>
      </c>
      <c r="G911" s="15" t="s">
        <v>41</v>
      </c>
      <c r="H911" s="15"/>
      <c r="I911" s="15" t="s">
        <v>45</v>
      </c>
      <c r="J911" s="15">
        <v>3</v>
      </c>
      <c r="K911" s="15" t="s">
        <v>36</v>
      </c>
      <c r="L911" s="24" t="s">
        <v>110</v>
      </c>
      <c r="M911" s="15" t="s">
        <v>373</v>
      </c>
      <c r="N911" s="6" t="s">
        <v>653</v>
      </c>
    </row>
    <row r="912" spans="1:14">
      <c r="A912" s="14">
        <f t="shared" si="90"/>
        <v>909</v>
      </c>
      <c r="B912" s="337" t="s">
        <v>358</v>
      </c>
      <c r="C912" s="78" t="s">
        <v>359</v>
      </c>
      <c r="D912" s="15" t="s">
        <v>32</v>
      </c>
      <c r="E912" s="15">
        <v>43</v>
      </c>
      <c r="F912" s="15" t="s">
        <v>66</v>
      </c>
      <c r="G912" s="15" t="s">
        <v>44</v>
      </c>
      <c r="H912" s="79"/>
      <c r="I912" s="15" t="s">
        <v>67</v>
      </c>
      <c r="J912" s="15">
        <v>3</v>
      </c>
      <c r="K912" s="15" t="s">
        <v>36</v>
      </c>
      <c r="L912" s="24" t="s">
        <v>68</v>
      </c>
      <c r="M912" s="15" t="s">
        <v>656</v>
      </c>
      <c r="N912" s="6" t="s">
        <v>653</v>
      </c>
    </row>
    <row r="913" ht="25.5" spans="1:14">
      <c r="A913" s="14">
        <f t="shared" si="90"/>
        <v>910</v>
      </c>
      <c r="B913" s="337" t="s">
        <v>358</v>
      </c>
      <c r="C913" s="78" t="s">
        <v>359</v>
      </c>
      <c r="D913" s="15" t="s">
        <v>32</v>
      </c>
      <c r="E913" s="15">
        <v>44</v>
      </c>
      <c r="F913" s="15" t="s">
        <v>69</v>
      </c>
      <c r="G913" s="15" t="s">
        <v>70</v>
      </c>
      <c r="H913" s="15"/>
      <c r="I913" s="15" t="s">
        <v>67</v>
      </c>
      <c r="J913" s="15">
        <v>3</v>
      </c>
      <c r="K913" s="15" t="s">
        <v>36</v>
      </c>
      <c r="L913" s="24" t="s">
        <v>68</v>
      </c>
      <c r="M913" s="15" t="s">
        <v>386</v>
      </c>
      <c r="N913" s="6" t="s">
        <v>653</v>
      </c>
    </row>
    <row r="914" spans="1:14">
      <c r="A914" s="14">
        <f t="shared" si="90"/>
        <v>911</v>
      </c>
      <c r="B914" s="337" t="s">
        <v>358</v>
      </c>
      <c r="C914" s="78" t="s">
        <v>359</v>
      </c>
      <c r="D914" s="15" t="s">
        <v>32</v>
      </c>
      <c r="E914" s="15">
        <v>45</v>
      </c>
      <c r="F914" s="15" t="s">
        <v>302</v>
      </c>
      <c r="G914" s="15" t="s">
        <v>303</v>
      </c>
      <c r="H914" s="15"/>
      <c r="I914" s="15" t="s">
        <v>67</v>
      </c>
      <c r="J914" s="15">
        <v>3</v>
      </c>
      <c r="K914" s="15" t="s">
        <v>36</v>
      </c>
      <c r="L914" s="24" t="s">
        <v>68</v>
      </c>
      <c r="M914" s="15" t="s">
        <v>387</v>
      </c>
      <c r="N914" s="6" t="s">
        <v>653</v>
      </c>
    </row>
    <row r="915" ht="25.5" spans="1:14">
      <c r="A915" s="14">
        <f t="shared" ref="A915:A924" si="91">ROW()-3</f>
        <v>912</v>
      </c>
      <c r="B915" s="337" t="s">
        <v>358</v>
      </c>
      <c r="C915" s="78" t="s">
        <v>359</v>
      </c>
      <c r="D915" s="15" t="s">
        <v>32</v>
      </c>
      <c r="E915" s="15">
        <v>46</v>
      </c>
      <c r="F915" s="15" t="s">
        <v>71</v>
      </c>
      <c r="G915" s="15" t="s">
        <v>72</v>
      </c>
      <c r="H915" s="15"/>
      <c r="I915" s="15" t="s">
        <v>67</v>
      </c>
      <c r="J915" s="15">
        <v>3</v>
      </c>
      <c r="K915" s="15" t="s">
        <v>36</v>
      </c>
      <c r="L915" s="24" t="s">
        <v>68</v>
      </c>
      <c r="M915" s="15" t="s">
        <v>386</v>
      </c>
      <c r="N915" s="6" t="s">
        <v>653</v>
      </c>
    </row>
    <row r="916" ht="25.5" spans="1:14">
      <c r="A916" s="14">
        <f t="shared" si="91"/>
        <v>913</v>
      </c>
      <c r="B916" s="337" t="s">
        <v>358</v>
      </c>
      <c r="C916" s="78" t="s">
        <v>359</v>
      </c>
      <c r="D916" s="15" t="s">
        <v>32</v>
      </c>
      <c r="E916" s="15">
        <v>47</v>
      </c>
      <c r="F916" s="15" t="s">
        <v>241</v>
      </c>
      <c r="G916" s="15" t="s">
        <v>242</v>
      </c>
      <c r="H916" s="15"/>
      <c r="I916" s="15" t="s">
        <v>67</v>
      </c>
      <c r="J916" s="15">
        <v>3</v>
      </c>
      <c r="K916" s="15" t="s">
        <v>36</v>
      </c>
      <c r="L916" s="24" t="s">
        <v>68</v>
      </c>
      <c r="M916" s="15" t="s">
        <v>386</v>
      </c>
      <c r="N916" s="6" t="s">
        <v>653</v>
      </c>
    </row>
    <row r="917" ht="38.25" spans="1:14">
      <c r="A917" s="14">
        <f t="shared" si="91"/>
        <v>914</v>
      </c>
      <c r="B917" s="337" t="s">
        <v>358</v>
      </c>
      <c r="C917" s="78" t="s">
        <v>359</v>
      </c>
      <c r="D917" s="15" t="s">
        <v>32</v>
      </c>
      <c r="E917" s="15">
        <v>48</v>
      </c>
      <c r="F917" s="15" t="s">
        <v>73</v>
      </c>
      <c r="G917" s="15" t="s">
        <v>34</v>
      </c>
      <c r="H917" s="15"/>
      <c r="I917" s="15" t="s">
        <v>67</v>
      </c>
      <c r="J917" s="15">
        <v>3</v>
      </c>
      <c r="K917" s="15" t="s">
        <v>36</v>
      </c>
      <c r="L917" s="24" t="s">
        <v>68</v>
      </c>
      <c r="M917" s="15" t="s">
        <v>388</v>
      </c>
      <c r="N917" s="6" t="s">
        <v>653</v>
      </c>
    </row>
    <row r="918" ht="63.75" spans="1:14">
      <c r="A918" s="14">
        <f t="shared" si="91"/>
        <v>915</v>
      </c>
      <c r="B918" s="337" t="s">
        <v>358</v>
      </c>
      <c r="C918" s="78" t="s">
        <v>359</v>
      </c>
      <c r="D918" s="15" t="s">
        <v>32</v>
      </c>
      <c r="E918" s="15">
        <v>49</v>
      </c>
      <c r="F918" s="15" t="s">
        <v>74</v>
      </c>
      <c r="G918" s="15" t="s">
        <v>75</v>
      </c>
      <c r="H918" s="17" t="s">
        <v>657</v>
      </c>
      <c r="I918" s="15" t="s">
        <v>67</v>
      </c>
      <c r="J918" s="15">
        <v>3</v>
      </c>
      <c r="K918" s="15" t="s">
        <v>36</v>
      </c>
      <c r="L918" s="24" t="s">
        <v>68</v>
      </c>
      <c r="M918" s="15" t="s">
        <v>386</v>
      </c>
      <c r="N918" s="6" t="s">
        <v>653</v>
      </c>
    </row>
    <row r="919" ht="25.5" spans="1:14">
      <c r="A919" s="14">
        <f t="shared" si="91"/>
        <v>916</v>
      </c>
      <c r="B919" s="337" t="s">
        <v>358</v>
      </c>
      <c r="C919" s="78" t="s">
        <v>359</v>
      </c>
      <c r="D919" s="15" t="s">
        <v>32</v>
      </c>
      <c r="E919" s="15">
        <v>50</v>
      </c>
      <c r="F919" s="15" t="s">
        <v>146</v>
      </c>
      <c r="G919" s="15" t="s">
        <v>147</v>
      </c>
      <c r="H919" s="17" t="s">
        <v>390</v>
      </c>
      <c r="I919" s="15" t="s">
        <v>67</v>
      </c>
      <c r="J919" s="15">
        <v>3</v>
      </c>
      <c r="K919" s="15" t="s">
        <v>36</v>
      </c>
      <c r="L919" s="24" t="s">
        <v>68</v>
      </c>
      <c r="M919" s="15" t="s">
        <v>386</v>
      </c>
      <c r="N919" s="6" t="s">
        <v>653</v>
      </c>
    </row>
    <row r="920" ht="25.5" spans="1:14">
      <c r="A920" s="14">
        <f t="shared" si="91"/>
        <v>917</v>
      </c>
      <c r="B920" s="337" t="s">
        <v>358</v>
      </c>
      <c r="C920" s="78" t="s">
        <v>359</v>
      </c>
      <c r="D920" s="15" t="s">
        <v>32</v>
      </c>
      <c r="E920" s="15">
        <v>51</v>
      </c>
      <c r="F920" s="15" t="s">
        <v>81</v>
      </c>
      <c r="G920" s="15" t="s">
        <v>56</v>
      </c>
      <c r="H920" s="15"/>
      <c r="I920" s="15" t="s">
        <v>67</v>
      </c>
      <c r="J920" s="15">
        <v>3</v>
      </c>
      <c r="K920" s="15" t="s">
        <v>36</v>
      </c>
      <c r="L920" s="24" t="s">
        <v>68</v>
      </c>
      <c r="M920" s="15" t="s">
        <v>386</v>
      </c>
      <c r="N920" s="6" t="s">
        <v>653</v>
      </c>
    </row>
    <row r="921" ht="25.5" spans="1:14">
      <c r="A921" s="14">
        <f t="shared" si="91"/>
        <v>918</v>
      </c>
      <c r="B921" s="337" t="s">
        <v>358</v>
      </c>
      <c r="C921" s="78" t="s">
        <v>359</v>
      </c>
      <c r="D921" s="15" t="s">
        <v>32</v>
      </c>
      <c r="E921" s="15">
        <v>52</v>
      </c>
      <c r="F921" s="15" t="s">
        <v>182</v>
      </c>
      <c r="G921" s="15" t="s">
        <v>183</v>
      </c>
      <c r="H921" s="15"/>
      <c r="I921" s="15" t="s">
        <v>67</v>
      </c>
      <c r="J921" s="15">
        <v>3</v>
      </c>
      <c r="K921" s="15" t="s">
        <v>36</v>
      </c>
      <c r="L921" s="24" t="s">
        <v>68</v>
      </c>
      <c r="M921" s="15" t="s">
        <v>386</v>
      </c>
      <c r="N921" s="6" t="s">
        <v>653</v>
      </c>
    </row>
    <row r="922" ht="25.5" spans="1:14">
      <c r="A922" s="14">
        <f t="shared" si="91"/>
        <v>919</v>
      </c>
      <c r="B922" s="337" t="s">
        <v>358</v>
      </c>
      <c r="C922" s="78" t="s">
        <v>359</v>
      </c>
      <c r="D922" s="15" t="s">
        <v>32</v>
      </c>
      <c r="E922" s="15">
        <v>53</v>
      </c>
      <c r="F922" s="15" t="s">
        <v>354</v>
      </c>
      <c r="G922" s="15" t="s">
        <v>355</v>
      </c>
      <c r="H922" s="15"/>
      <c r="I922" s="15" t="s">
        <v>67</v>
      </c>
      <c r="J922" s="15">
        <v>3</v>
      </c>
      <c r="K922" s="15" t="s">
        <v>36</v>
      </c>
      <c r="L922" s="24" t="s">
        <v>68</v>
      </c>
      <c r="M922" s="15" t="s">
        <v>386</v>
      </c>
      <c r="N922" s="6" t="s">
        <v>653</v>
      </c>
    </row>
    <row r="923" ht="38.25" spans="1:14">
      <c r="A923" s="14">
        <f t="shared" si="91"/>
        <v>920</v>
      </c>
      <c r="B923" s="337" t="s">
        <v>358</v>
      </c>
      <c r="C923" s="78" t="s">
        <v>359</v>
      </c>
      <c r="D923" s="15" t="s">
        <v>32</v>
      </c>
      <c r="E923" s="15">
        <v>54</v>
      </c>
      <c r="F923" s="15" t="s">
        <v>391</v>
      </c>
      <c r="G923" s="15" t="s">
        <v>392</v>
      </c>
      <c r="H923" s="15"/>
      <c r="I923" s="15" t="s">
        <v>67</v>
      </c>
      <c r="J923" s="15">
        <v>3</v>
      </c>
      <c r="K923" s="15" t="s">
        <v>36</v>
      </c>
      <c r="L923" s="24" t="s">
        <v>68</v>
      </c>
      <c r="M923" s="15" t="s">
        <v>393</v>
      </c>
      <c r="N923" s="6" t="s">
        <v>653</v>
      </c>
    </row>
    <row r="924" ht="38.25" spans="1:14">
      <c r="A924" s="14">
        <f t="shared" si="91"/>
        <v>921</v>
      </c>
      <c r="B924" s="337" t="s">
        <v>358</v>
      </c>
      <c r="C924" s="78" t="s">
        <v>359</v>
      </c>
      <c r="D924" s="15" t="s">
        <v>32</v>
      </c>
      <c r="E924" s="15">
        <v>55</v>
      </c>
      <c r="F924" s="15" t="s">
        <v>259</v>
      </c>
      <c r="G924" s="15" t="s">
        <v>260</v>
      </c>
      <c r="H924" s="15"/>
      <c r="I924" s="15" t="s">
        <v>67</v>
      </c>
      <c r="J924" s="15">
        <v>3</v>
      </c>
      <c r="K924" s="15" t="s">
        <v>36</v>
      </c>
      <c r="L924" s="24" t="s">
        <v>68</v>
      </c>
      <c r="M924" s="15" t="s">
        <v>393</v>
      </c>
      <c r="N924" s="6" t="s">
        <v>653</v>
      </c>
    </row>
    <row r="925" ht="25.5" spans="1:14">
      <c r="A925" s="14">
        <f t="shared" ref="A925:A934" si="92">ROW()-3</f>
        <v>922</v>
      </c>
      <c r="B925" s="337" t="s">
        <v>358</v>
      </c>
      <c r="C925" s="78" t="s">
        <v>359</v>
      </c>
      <c r="D925" s="15" t="s">
        <v>32</v>
      </c>
      <c r="E925" s="15">
        <v>56</v>
      </c>
      <c r="F925" s="15" t="s">
        <v>82</v>
      </c>
      <c r="G925" s="15" t="s">
        <v>83</v>
      </c>
      <c r="H925" s="15"/>
      <c r="I925" s="15" t="s">
        <v>67</v>
      </c>
      <c r="J925" s="15">
        <v>3</v>
      </c>
      <c r="K925" s="15" t="s">
        <v>36</v>
      </c>
      <c r="L925" s="24" t="s">
        <v>68</v>
      </c>
      <c r="M925" s="15" t="s">
        <v>386</v>
      </c>
      <c r="N925" s="6" t="s">
        <v>653</v>
      </c>
    </row>
    <row r="926" ht="25.5" spans="1:14">
      <c r="A926" s="14">
        <f t="shared" si="92"/>
        <v>923</v>
      </c>
      <c r="B926" s="337" t="s">
        <v>358</v>
      </c>
      <c r="C926" s="78" t="s">
        <v>359</v>
      </c>
      <c r="D926" s="15" t="s">
        <v>32</v>
      </c>
      <c r="E926" s="15">
        <v>57</v>
      </c>
      <c r="F926" s="15" t="s">
        <v>199</v>
      </c>
      <c r="G926" s="15" t="s">
        <v>200</v>
      </c>
      <c r="H926" s="15"/>
      <c r="I926" s="15" t="s">
        <v>67</v>
      </c>
      <c r="J926" s="15">
        <v>3</v>
      </c>
      <c r="K926" s="15" t="s">
        <v>36</v>
      </c>
      <c r="L926" s="24" t="s">
        <v>68</v>
      </c>
      <c r="M926" s="15" t="s">
        <v>386</v>
      </c>
      <c r="N926" s="6" t="s">
        <v>653</v>
      </c>
    </row>
    <row r="927" ht="25.5" spans="1:14">
      <c r="A927" s="14">
        <f t="shared" si="92"/>
        <v>924</v>
      </c>
      <c r="B927" s="337" t="s">
        <v>358</v>
      </c>
      <c r="C927" s="78" t="s">
        <v>359</v>
      </c>
      <c r="D927" s="15" t="s">
        <v>32</v>
      </c>
      <c r="E927" s="15">
        <v>58</v>
      </c>
      <c r="F927" s="15" t="s">
        <v>84</v>
      </c>
      <c r="G927" s="15" t="s">
        <v>85</v>
      </c>
      <c r="H927" s="15"/>
      <c r="I927" s="15" t="s">
        <v>67</v>
      </c>
      <c r="J927" s="15">
        <v>3</v>
      </c>
      <c r="K927" s="15" t="s">
        <v>36</v>
      </c>
      <c r="L927" s="24" t="s">
        <v>68</v>
      </c>
      <c r="M927" s="15" t="s">
        <v>386</v>
      </c>
      <c r="N927" s="6" t="s">
        <v>653</v>
      </c>
    </row>
    <row r="928" ht="25.5" spans="1:14">
      <c r="A928" s="14">
        <f t="shared" si="92"/>
        <v>925</v>
      </c>
      <c r="B928" s="337" t="s">
        <v>358</v>
      </c>
      <c r="C928" s="78" t="s">
        <v>359</v>
      </c>
      <c r="D928" s="15" t="s">
        <v>32</v>
      </c>
      <c r="E928" s="15">
        <v>59</v>
      </c>
      <c r="F928" s="15" t="s">
        <v>180</v>
      </c>
      <c r="G928" s="15" t="s">
        <v>181</v>
      </c>
      <c r="H928" s="15"/>
      <c r="I928" s="15" t="s">
        <v>67</v>
      </c>
      <c r="J928" s="15">
        <v>3</v>
      </c>
      <c r="K928" s="15" t="s">
        <v>36</v>
      </c>
      <c r="L928" s="24" t="s">
        <v>68</v>
      </c>
      <c r="M928" s="15" t="s">
        <v>386</v>
      </c>
      <c r="N928" s="6" t="s">
        <v>653</v>
      </c>
    </row>
    <row r="929" ht="25.5" spans="1:14">
      <c r="A929" s="14">
        <f t="shared" si="92"/>
        <v>926</v>
      </c>
      <c r="B929" s="337" t="s">
        <v>358</v>
      </c>
      <c r="C929" s="78" t="s">
        <v>359</v>
      </c>
      <c r="D929" s="15" t="s">
        <v>32</v>
      </c>
      <c r="E929" s="15">
        <v>60</v>
      </c>
      <c r="F929" s="15" t="s">
        <v>86</v>
      </c>
      <c r="G929" s="15" t="s">
        <v>87</v>
      </c>
      <c r="H929" s="15"/>
      <c r="I929" s="15" t="s">
        <v>67</v>
      </c>
      <c r="J929" s="15">
        <v>3</v>
      </c>
      <c r="K929" s="15" t="s">
        <v>36</v>
      </c>
      <c r="L929" s="24" t="s">
        <v>68</v>
      </c>
      <c r="M929" s="15" t="s">
        <v>386</v>
      </c>
      <c r="N929" s="6" t="s">
        <v>653</v>
      </c>
    </row>
    <row r="930" ht="25.5" spans="1:14">
      <c r="A930" s="14">
        <f t="shared" si="92"/>
        <v>927</v>
      </c>
      <c r="B930" s="337" t="s">
        <v>358</v>
      </c>
      <c r="C930" s="78" t="s">
        <v>359</v>
      </c>
      <c r="D930" s="15" t="s">
        <v>32</v>
      </c>
      <c r="E930" s="15">
        <v>61</v>
      </c>
      <c r="F930" s="15" t="s">
        <v>306</v>
      </c>
      <c r="G930" s="15" t="s">
        <v>300</v>
      </c>
      <c r="H930" s="15"/>
      <c r="I930" s="15" t="s">
        <v>67</v>
      </c>
      <c r="J930" s="15">
        <v>3</v>
      </c>
      <c r="K930" s="15" t="s">
        <v>36</v>
      </c>
      <c r="L930" s="24" t="s">
        <v>68</v>
      </c>
      <c r="M930" s="15" t="s">
        <v>386</v>
      </c>
      <c r="N930" s="6" t="s">
        <v>653</v>
      </c>
    </row>
    <row r="931" ht="25.5" spans="1:14">
      <c r="A931" s="14">
        <f t="shared" si="92"/>
        <v>928</v>
      </c>
      <c r="B931" s="337" t="s">
        <v>358</v>
      </c>
      <c r="C931" s="78" t="s">
        <v>359</v>
      </c>
      <c r="D931" s="15" t="s">
        <v>32</v>
      </c>
      <c r="E931" s="15">
        <v>62</v>
      </c>
      <c r="F931" s="15" t="s">
        <v>88</v>
      </c>
      <c r="G931" s="15" t="s">
        <v>89</v>
      </c>
      <c r="H931" s="15"/>
      <c r="I931" s="15" t="s">
        <v>67</v>
      </c>
      <c r="J931" s="15">
        <v>3</v>
      </c>
      <c r="K931" s="15" t="s">
        <v>36</v>
      </c>
      <c r="L931" s="24" t="s">
        <v>68</v>
      </c>
      <c r="M931" s="15" t="s">
        <v>386</v>
      </c>
      <c r="N931" s="6" t="s">
        <v>653</v>
      </c>
    </row>
    <row r="932" ht="25.5" spans="1:14">
      <c r="A932" s="14">
        <f t="shared" si="92"/>
        <v>929</v>
      </c>
      <c r="B932" s="337" t="s">
        <v>358</v>
      </c>
      <c r="C932" s="78" t="s">
        <v>359</v>
      </c>
      <c r="D932" s="15" t="s">
        <v>32</v>
      </c>
      <c r="E932" s="15">
        <v>63</v>
      </c>
      <c r="F932" s="15" t="s">
        <v>90</v>
      </c>
      <c r="G932" s="15" t="s">
        <v>91</v>
      </c>
      <c r="H932" s="15"/>
      <c r="I932" s="15" t="s">
        <v>67</v>
      </c>
      <c r="J932" s="15">
        <v>3</v>
      </c>
      <c r="K932" s="15" t="s">
        <v>36</v>
      </c>
      <c r="L932" s="24" t="s">
        <v>68</v>
      </c>
      <c r="M932" s="15" t="s">
        <v>386</v>
      </c>
      <c r="N932" s="6" t="s">
        <v>653</v>
      </c>
    </row>
    <row r="933" ht="25.5" spans="1:14">
      <c r="A933" s="14">
        <f t="shared" si="92"/>
        <v>930</v>
      </c>
      <c r="B933" s="337" t="s">
        <v>358</v>
      </c>
      <c r="C933" s="78" t="s">
        <v>359</v>
      </c>
      <c r="D933" s="15" t="s">
        <v>32</v>
      </c>
      <c r="E933" s="15">
        <v>64</v>
      </c>
      <c r="F933" s="15" t="s">
        <v>92</v>
      </c>
      <c r="G933" s="15" t="s">
        <v>93</v>
      </c>
      <c r="H933" s="15"/>
      <c r="I933" s="15" t="s">
        <v>67</v>
      </c>
      <c r="J933" s="15">
        <v>3</v>
      </c>
      <c r="K933" s="15" t="s">
        <v>36</v>
      </c>
      <c r="L933" s="24" t="s">
        <v>68</v>
      </c>
      <c r="M933" s="15" t="s">
        <v>386</v>
      </c>
      <c r="N933" s="6" t="s">
        <v>653</v>
      </c>
    </row>
    <row r="934" ht="25.5" spans="1:14">
      <c r="A934" s="14">
        <f t="shared" si="92"/>
        <v>931</v>
      </c>
      <c r="B934" s="337" t="s">
        <v>358</v>
      </c>
      <c r="C934" s="78" t="s">
        <v>359</v>
      </c>
      <c r="D934" s="15" t="s">
        <v>32</v>
      </c>
      <c r="E934" s="15">
        <v>65</v>
      </c>
      <c r="F934" s="15" t="s">
        <v>205</v>
      </c>
      <c r="G934" s="15" t="s">
        <v>206</v>
      </c>
      <c r="H934" s="15"/>
      <c r="I934" s="15" t="s">
        <v>67</v>
      </c>
      <c r="J934" s="15">
        <v>3</v>
      </c>
      <c r="K934" s="15" t="s">
        <v>36</v>
      </c>
      <c r="L934" s="24" t="s">
        <v>68</v>
      </c>
      <c r="M934" s="15" t="s">
        <v>386</v>
      </c>
      <c r="N934" s="6" t="s">
        <v>653</v>
      </c>
    </row>
    <row r="935" ht="25.5" spans="1:14">
      <c r="A935" s="14">
        <f t="shared" ref="A935:A944" si="93">ROW()-3</f>
        <v>932</v>
      </c>
      <c r="B935" s="337" t="s">
        <v>358</v>
      </c>
      <c r="C935" s="78" t="s">
        <v>359</v>
      </c>
      <c r="D935" s="15" t="s">
        <v>32</v>
      </c>
      <c r="E935" s="15">
        <v>66</v>
      </c>
      <c r="F935" s="15" t="s">
        <v>161</v>
      </c>
      <c r="G935" s="15" t="s">
        <v>162</v>
      </c>
      <c r="H935" s="17" t="s">
        <v>222</v>
      </c>
      <c r="I935" s="15" t="s">
        <v>67</v>
      </c>
      <c r="J935" s="15">
        <v>3</v>
      </c>
      <c r="K935" s="15" t="s">
        <v>36</v>
      </c>
      <c r="L935" s="24" t="s">
        <v>68</v>
      </c>
      <c r="M935" s="15" t="s">
        <v>394</v>
      </c>
      <c r="N935" s="6" t="s">
        <v>653</v>
      </c>
    </row>
    <row r="936" ht="25.5" spans="1:14">
      <c r="A936" s="14">
        <f t="shared" si="93"/>
        <v>933</v>
      </c>
      <c r="B936" s="337" t="s">
        <v>358</v>
      </c>
      <c r="C936" s="78" t="s">
        <v>359</v>
      </c>
      <c r="D936" s="15" t="s">
        <v>32</v>
      </c>
      <c r="E936" s="15">
        <v>67</v>
      </c>
      <c r="F936" s="15" t="s">
        <v>213</v>
      </c>
      <c r="G936" s="15" t="s">
        <v>214</v>
      </c>
      <c r="H936" s="17" t="s">
        <v>395</v>
      </c>
      <c r="I936" s="15" t="s">
        <v>67</v>
      </c>
      <c r="J936" s="15">
        <v>3</v>
      </c>
      <c r="K936" s="15" t="s">
        <v>36</v>
      </c>
      <c r="L936" s="24" t="s">
        <v>68</v>
      </c>
      <c r="M936" s="15" t="s">
        <v>394</v>
      </c>
      <c r="N936" s="6" t="s">
        <v>653</v>
      </c>
    </row>
    <row r="937" ht="51" spans="1:14">
      <c r="A937" s="14">
        <f t="shared" si="93"/>
        <v>934</v>
      </c>
      <c r="B937" s="337" t="s">
        <v>358</v>
      </c>
      <c r="C937" s="78" t="s">
        <v>359</v>
      </c>
      <c r="D937" s="15" t="s">
        <v>32</v>
      </c>
      <c r="E937" s="15">
        <v>68</v>
      </c>
      <c r="F937" s="15" t="s">
        <v>94</v>
      </c>
      <c r="G937" s="15" t="s">
        <v>95</v>
      </c>
      <c r="H937" s="17" t="s">
        <v>396</v>
      </c>
      <c r="I937" s="15" t="s">
        <v>67</v>
      </c>
      <c r="J937" s="15">
        <v>3</v>
      </c>
      <c r="K937" s="15" t="s">
        <v>36</v>
      </c>
      <c r="L937" s="24" t="s">
        <v>68</v>
      </c>
      <c r="M937" s="15" t="s">
        <v>394</v>
      </c>
      <c r="N937" s="6" t="s">
        <v>653</v>
      </c>
    </row>
    <row r="938" ht="51" spans="1:14">
      <c r="A938" s="14">
        <f t="shared" si="93"/>
        <v>935</v>
      </c>
      <c r="B938" s="337" t="s">
        <v>358</v>
      </c>
      <c r="C938" s="78" t="s">
        <v>359</v>
      </c>
      <c r="D938" s="15" t="s">
        <v>32</v>
      </c>
      <c r="E938" s="15">
        <v>69</v>
      </c>
      <c r="F938" s="15" t="s">
        <v>96</v>
      </c>
      <c r="G938" s="15" t="s">
        <v>60</v>
      </c>
      <c r="H938" s="17" t="s">
        <v>397</v>
      </c>
      <c r="I938" s="15" t="s">
        <v>67</v>
      </c>
      <c r="J938" s="15">
        <v>3</v>
      </c>
      <c r="K938" s="15" t="s">
        <v>36</v>
      </c>
      <c r="L938" s="24" t="s">
        <v>68</v>
      </c>
      <c r="M938" s="15" t="s">
        <v>398</v>
      </c>
      <c r="N938" s="6" t="s">
        <v>653</v>
      </c>
    </row>
    <row r="939" ht="25.5" spans="1:14">
      <c r="A939" s="14">
        <f t="shared" si="93"/>
        <v>936</v>
      </c>
      <c r="B939" s="337" t="s">
        <v>358</v>
      </c>
      <c r="C939" s="78" t="s">
        <v>359</v>
      </c>
      <c r="D939" s="15" t="s">
        <v>32</v>
      </c>
      <c r="E939" s="15">
        <v>70</v>
      </c>
      <c r="F939" s="15" t="s">
        <v>215</v>
      </c>
      <c r="G939" s="15" t="s">
        <v>211</v>
      </c>
      <c r="H939" s="15"/>
      <c r="I939" s="15" t="s">
        <v>67</v>
      </c>
      <c r="J939" s="15">
        <v>3</v>
      </c>
      <c r="K939" s="15" t="s">
        <v>36</v>
      </c>
      <c r="L939" s="24" t="s">
        <v>68</v>
      </c>
      <c r="M939" s="15" t="s">
        <v>386</v>
      </c>
      <c r="N939" s="6" t="s">
        <v>653</v>
      </c>
    </row>
    <row r="940" ht="25.5" spans="1:14">
      <c r="A940" s="14">
        <f t="shared" si="93"/>
        <v>937</v>
      </c>
      <c r="B940" s="337" t="s">
        <v>358</v>
      </c>
      <c r="C940" s="78" t="s">
        <v>359</v>
      </c>
      <c r="D940" s="15" t="s">
        <v>32</v>
      </c>
      <c r="E940" s="15">
        <v>71</v>
      </c>
      <c r="F940" s="15" t="s">
        <v>129</v>
      </c>
      <c r="G940" s="15" t="s">
        <v>130</v>
      </c>
      <c r="H940" s="15"/>
      <c r="I940" s="15" t="s">
        <v>67</v>
      </c>
      <c r="J940" s="15">
        <v>3</v>
      </c>
      <c r="K940" s="15" t="s">
        <v>36</v>
      </c>
      <c r="L940" s="24" t="s">
        <v>68</v>
      </c>
      <c r="M940" s="15" t="s">
        <v>386</v>
      </c>
      <c r="N940" s="6" t="s">
        <v>653</v>
      </c>
    </row>
    <row r="941" ht="25.5" spans="1:14">
      <c r="A941" s="14">
        <f t="shared" si="93"/>
        <v>938</v>
      </c>
      <c r="B941" s="337" t="s">
        <v>358</v>
      </c>
      <c r="C941" s="78" t="s">
        <v>359</v>
      </c>
      <c r="D941" s="15" t="s">
        <v>32</v>
      </c>
      <c r="E941" s="15">
        <v>72</v>
      </c>
      <c r="F941" s="15" t="s">
        <v>272</v>
      </c>
      <c r="G941" s="15" t="s">
        <v>273</v>
      </c>
      <c r="H941" s="15"/>
      <c r="I941" s="15" t="s">
        <v>67</v>
      </c>
      <c r="J941" s="15">
        <v>3</v>
      </c>
      <c r="K941" s="15" t="s">
        <v>36</v>
      </c>
      <c r="L941" s="24" t="s">
        <v>68</v>
      </c>
      <c r="M941" s="15" t="s">
        <v>386</v>
      </c>
      <c r="N941" s="6" t="s">
        <v>653</v>
      </c>
    </row>
    <row r="942" ht="25.5" spans="1:14">
      <c r="A942" s="14">
        <f t="shared" si="93"/>
        <v>939</v>
      </c>
      <c r="B942" s="337" t="s">
        <v>358</v>
      </c>
      <c r="C942" s="78" t="s">
        <v>359</v>
      </c>
      <c r="D942" s="15" t="s">
        <v>32</v>
      </c>
      <c r="E942" s="15">
        <v>73</v>
      </c>
      <c r="F942" s="15" t="s">
        <v>245</v>
      </c>
      <c r="G942" s="15" t="s">
        <v>246</v>
      </c>
      <c r="H942" s="15"/>
      <c r="I942" s="15" t="s">
        <v>67</v>
      </c>
      <c r="J942" s="15">
        <v>3</v>
      </c>
      <c r="K942" s="15" t="s">
        <v>36</v>
      </c>
      <c r="L942" s="24" t="s">
        <v>68</v>
      </c>
      <c r="M942" s="15" t="s">
        <v>386</v>
      </c>
      <c r="N942" s="6" t="s">
        <v>653</v>
      </c>
    </row>
    <row r="943" ht="25.5" spans="1:14">
      <c r="A943" s="14">
        <f t="shared" si="93"/>
        <v>940</v>
      </c>
      <c r="B943" s="337" t="s">
        <v>358</v>
      </c>
      <c r="C943" s="78" t="s">
        <v>359</v>
      </c>
      <c r="D943" s="15" t="s">
        <v>32</v>
      </c>
      <c r="E943" s="15">
        <v>74</v>
      </c>
      <c r="F943" s="15" t="s">
        <v>399</v>
      </c>
      <c r="G943" s="15" t="s">
        <v>400</v>
      </c>
      <c r="H943" s="15"/>
      <c r="I943" s="15" t="s">
        <v>67</v>
      </c>
      <c r="J943" s="15">
        <v>3</v>
      </c>
      <c r="K943" s="15" t="s">
        <v>36</v>
      </c>
      <c r="L943" s="24" t="s">
        <v>68</v>
      </c>
      <c r="M943" s="15" t="s">
        <v>386</v>
      </c>
      <c r="N943" s="6" t="s">
        <v>653</v>
      </c>
    </row>
    <row r="944" ht="25.5" spans="1:14">
      <c r="A944" s="14">
        <f t="shared" si="93"/>
        <v>941</v>
      </c>
      <c r="B944" s="337" t="s">
        <v>358</v>
      </c>
      <c r="C944" s="78" t="s">
        <v>359</v>
      </c>
      <c r="D944" s="15" t="s">
        <v>32</v>
      </c>
      <c r="E944" s="15">
        <v>75</v>
      </c>
      <c r="F944" s="19" t="s">
        <v>401</v>
      </c>
      <c r="G944" s="19" t="s">
        <v>402</v>
      </c>
      <c r="H944" s="17" t="s">
        <v>403</v>
      </c>
      <c r="I944" s="19" t="s">
        <v>67</v>
      </c>
      <c r="J944" s="19">
        <v>3</v>
      </c>
      <c r="K944" s="61" t="s">
        <v>36</v>
      </c>
      <c r="L944" s="24" t="s">
        <v>68</v>
      </c>
      <c r="M944" s="15" t="s">
        <v>386</v>
      </c>
      <c r="N944" s="6" t="s">
        <v>653</v>
      </c>
    </row>
    <row r="945" ht="25.5" spans="1:14">
      <c r="A945" s="14">
        <f t="shared" ref="A945:A954" si="94">ROW()-3</f>
        <v>942</v>
      </c>
      <c r="B945" s="337" t="s">
        <v>358</v>
      </c>
      <c r="C945" s="78" t="s">
        <v>359</v>
      </c>
      <c r="D945" s="15" t="s">
        <v>32</v>
      </c>
      <c r="E945" s="15">
        <v>76</v>
      </c>
      <c r="F945" s="15" t="s">
        <v>103</v>
      </c>
      <c r="G945" s="15" t="s">
        <v>104</v>
      </c>
      <c r="H945" s="17" t="s">
        <v>404</v>
      </c>
      <c r="I945" s="15" t="s">
        <v>67</v>
      </c>
      <c r="J945" s="15">
        <v>3</v>
      </c>
      <c r="K945" s="15" t="s">
        <v>36</v>
      </c>
      <c r="L945" s="24" t="s">
        <v>68</v>
      </c>
      <c r="M945" s="15" t="s">
        <v>386</v>
      </c>
      <c r="N945" s="6" t="s">
        <v>653</v>
      </c>
    </row>
    <row r="946" ht="25.5" spans="1:14">
      <c r="A946" s="14">
        <f t="shared" si="94"/>
        <v>943</v>
      </c>
      <c r="B946" s="337" t="s">
        <v>358</v>
      </c>
      <c r="C946" s="78" t="s">
        <v>359</v>
      </c>
      <c r="D946" s="15" t="s">
        <v>32</v>
      </c>
      <c r="E946" s="15">
        <v>77</v>
      </c>
      <c r="F946" s="15" t="s">
        <v>249</v>
      </c>
      <c r="G946" s="15" t="s">
        <v>250</v>
      </c>
      <c r="H946" s="17" t="s">
        <v>405</v>
      </c>
      <c r="I946" s="15" t="s">
        <v>67</v>
      </c>
      <c r="J946" s="15">
        <v>3</v>
      </c>
      <c r="K946" s="15" t="s">
        <v>36</v>
      </c>
      <c r="L946" s="24" t="s">
        <v>68</v>
      </c>
      <c r="M946" s="15" t="s">
        <v>386</v>
      </c>
      <c r="N946" s="6" t="s">
        <v>653</v>
      </c>
    </row>
    <row r="947" ht="51" spans="1:14">
      <c r="A947" s="14">
        <f t="shared" si="94"/>
        <v>944</v>
      </c>
      <c r="B947" s="338" t="s">
        <v>406</v>
      </c>
      <c r="C947" s="78" t="s">
        <v>407</v>
      </c>
      <c r="D947" s="19" t="s">
        <v>32</v>
      </c>
      <c r="E947" s="19">
        <v>1</v>
      </c>
      <c r="F947" s="19" t="s">
        <v>105</v>
      </c>
      <c r="G947" s="19" t="s">
        <v>64</v>
      </c>
      <c r="H947" s="17" t="s">
        <v>106</v>
      </c>
      <c r="I947" s="19" t="s">
        <v>67</v>
      </c>
      <c r="J947" s="19">
        <v>3</v>
      </c>
      <c r="K947" s="19" t="s">
        <v>36</v>
      </c>
      <c r="L947" s="24" t="s">
        <v>68</v>
      </c>
      <c r="M947" s="19" t="s">
        <v>408</v>
      </c>
      <c r="N947" s="6" t="s">
        <v>653</v>
      </c>
    </row>
    <row r="948" spans="1:14">
      <c r="A948" s="14">
        <f t="shared" si="94"/>
        <v>945</v>
      </c>
      <c r="B948" s="336" t="s">
        <v>409</v>
      </c>
      <c r="C948" s="19" t="s">
        <v>410</v>
      </c>
      <c r="D948" s="30" t="s">
        <v>32</v>
      </c>
      <c r="E948" s="19">
        <v>1</v>
      </c>
      <c r="F948" s="19" t="s">
        <v>220</v>
      </c>
      <c r="G948" s="19" t="s">
        <v>221</v>
      </c>
      <c r="H948" s="19"/>
      <c r="I948" s="19" t="s">
        <v>67</v>
      </c>
      <c r="J948" s="19">
        <v>3</v>
      </c>
      <c r="K948" s="19">
        <v>3600</v>
      </c>
      <c r="L948" s="24" t="s">
        <v>68</v>
      </c>
      <c r="M948" s="19"/>
      <c r="N948" s="6" t="s">
        <v>653</v>
      </c>
    </row>
    <row r="949" ht="25.5" spans="1:14">
      <c r="A949" s="14">
        <f t="shared" si="94"/>
        <v>946</v>
      </c>
      <c r="B949" s="336" t="s">
        <v>409</v>
      </c>
      <c r="C949" s="19" t="s">
        <v>410</v>
      </c>
      <c r="D949" s="30" t="s">
        <v>32</v>
      </c>
      <c r="E949" s="19">
        <v>2</v>
      </c>
      <c r="F949" s="19" t="s">
        <v>264</v>
      </c>
      <c r="G949" s="19" t="s">
        <v>265</v>
      </c>
      <c r="H949" s="19"/>
      <c r="I949" s="19" t="s">
        <v>67</v>
      </c>
      <c r="J949" s="19">
        <v>3</v>
      </c>
      <c r="K949" s="19">
        <v>3600</v>
      </c>
      <c r="L949" s="24" t="s">
        <v>68</v>
      </c>
      <c r="M949" s="19" t="s">
        <v>411</v>
      </c>
      <c r="N949" s="6" t="s">
        <v>653</v>
      </c>
    </row>
    <row r="950" ht="25.5" spans="1:14">
      <c r="A950" s="14">
        <f t="shared" si="94"/>
        <v>947</v>
      </c>
      <c r="B950" s="336" t="s">
        <v>409</v>
      </c>
      <c r="C950" s="19" t="s">
        <v>410</v>
      </c>
      <c r="D950" s="30" t="s">
        <v>32</v>
      </c>
      <c r="E950" s="19">
        <v>3</v>
      </c>
      <c r="F950" s="19" t="s">
        <v>412</v>
      </c>
      <c r="G950" s="19" t="s">
        <v>413</v>
      </c>
      <c r="H950" s="19"/>
      <c r="I950" s="19" t="s">
        <v>67</v>
      </c>
      <c r="J950" s="19">
        <v>3</v>
      </c>
      <c r="K950" s="19">
        <v>3600</v>
      </c>
      <c r="L950" s="24" t="s">
        <v>68</v>
      </c>
      <c r="M950" s="19" t="s">
        <v>411</v>
      </c>
      <c r="N950" s="6" t="s">
        <v>653</v>
      </c>
    </row>
    <row r="951" spans="1:14">
      <c r="A951" s="14">
        <f t="shared" si="94"/>
        <v>948</v>
      </c>
      <c r="B951" s="336" t="s">
        <v>409</v>
      </c>
      <c r="C951" s="19" t="s">
        <v>410</v>
      </c>
      <c r="D951" s="30" t="s">
        <v>32</v>
      </c>
      <c r="E951" s="19">
        <v>4</v>
      </c>
      <c r="F951" s="19" t="s">
        <v>257</v>
      </c>
      <c r="G951" s="19" t="s">
        <v>258</v>
      </c>
      <c r="H951" s="19"/>
      <c r="I951" s="19" t="s">
        <v>67</v>
      </c>
      <c r="J951" s="19">
        <v>3</v>
      </c>
      <c r="K951" s="19">
        <v>3600</v>
      </c>
      <c r="L951" s="24" t="s">
        <v>68</v>
      </c>
      <c r="M951" s="19"/>
      <c r="N951" s="6" t="s">
        <v>653</v>
      </c>
    </row>
    <row r="952" spans="1:14">
      <c r="A952" s="14">
        <f t="shared" si="94"/>
        <v>949</v>
      </c>
      <c r="B952" s="336" t="s">
        <v>409</v>
      </c>
      <c r="C952" s="19" t="s">
        <v>410</v>
      </c>
      <c r="D952" s="30" t="s">
        <v>32</v>
      </c>
      <c r="E952" s="19">
        <v>5</v>
      </c>
      <c r="F952" s="19" t="s">
        <v>243</v>
      </c>
      <c r="G952" s="19" t="s">
        <v>244</v>
      </c>
      <c r="H952" s="19"/>
      <c r="I952" s="19" t="s">
        <v>67</v>
      </c>
      <c r="J952" s="19">
        <v>3</v>
      </c>
      <c r="K952" s="19">
        <v>3600</v>
      </c>
      <c r="L952" s="24" t="s">
        <v>68</v>
      </c>
      <c r="M952" s="19"/>
      <c r="N952" s="6" t="s">
        <v>653</v>
      </c>
    </row>
    <row r="953" spans="1:14">
      <c r="A953" s="14">
        <f t="shared" si="94"/>
        <v>950</v>
      </c>
      <c r="B953" s="336" t="s">
        <v>409</v>
      </c>
      <c r="C953" s="19" t="s">
        <v>410</v>
      </c>
      <c r="D953" s="30" t="s">
        <v>32</v>
      </c>
      <c r="E953" s="19">
        <v>6</v>
      </c>
      <c r="F953" s="19" t="s">
        <v>90</v>
      </c>
      <c r="G953" s="30" t="s">
        <v>91</v>
      </c>
      <c r="H953" s="19"/>
      <c r="I953" s="19" t="s">
        <v>67</v>
      </c>
      <c r="J953" s="19">
        <v>3</v>
      </c>
      <c r="K953" s="19">
        <v>3600</v>
      </c>
      <c r="L953" s="24" t="s">
        <v>68</v>
      </c>
      <c r="M953" s="19"/>
      <c r="N953" s="6" t="s">
        <v>653</v>
      </c>
    </row>
    <row r="954" spans="1:14">
      <c r="A954" s="14">
        <f t="shared" si="94"/>
        <v>951</v>
      </c>
      <c r="B954" s="336" t="s">
        <v>409</v>
      </c>
      <c r="C954" s="19" t="s">
        <v>410</v>
      </c>
      <c r="D954" s="30" t="s">
        <v>32</v>
      </c>
      <c r="E954" s="19">
        <v>7</v>
      </c>
      <c r="F954" s="19" t="s">
        <v>92</v>
      </c>
      <c r="G954" s="30" t="s">
        <v>93</v>
      </c>
      <c r="H954" s="19"/>
      <c r="I954" s="19" t="s">
        <v>67</v>
      </c>
      <c r="J954" s="19">
        <v>3</v>
      </c>
      <c r="K954" s="19">
        <v>3600</v>
      </c>
      <c r="L954" s="24" t="s">
        <v>68</v>
      </c>
      <c r="M954" s="19"/>
      <c r="N954" s="6" t="s">
        <v>653</v>
      </c>
    </row>
    <row r="955" spans="1:14">
      <c r="A955" s="14">
        <f t="shared" ref="A955:A964" si="95">ROW()-3</f>
        <v>952</v>
      </c>
      <c r="B955" s="336" t="s">
        <v>409</v>
      </c>
      <c r="C955" s="19" t="s">
        <v>410</v>
      </c>
      <c r="D955" s="30" t="s">
        <v>32</v>
      </c>
      <c r="E955" s="19">
        <v>8</v>
      </c>
      <c r="F955" s="19" t="s">
        <v>205</v>
      </c>
      <c r="G955" s="30" t="s">
        <v>206</v>
      </c>
      <c r="H955" s="19"/>
      <c r="I955" s="19" t="s">
        <v>67</v>
      </c>
      <c r="J955" s="19">
        <v>3</v>
      </c>
      <c r="K955" s="19">
        <v>3600</v>
      </c>
      <c r="L955" s="24" t="s">
        <v>68</v>
      </c>
      <c r="M955" s="19"/>
      <c r="N955" s="6" t="s">
        <v>653</v>
      </c>
    </row>
    <row r="956" spans="1:14">
      <c r="A956" s="14">
        <f t="shared" si="95"/>
        <v>953</v>
      </c>
      <c r="B956" s="336" t="s">
        <v>409</v>
      </c>
      <c r="C956" s="19" t="s">
        <v>410</v>
      </c>
      <c r="D956" s="30" t="s">
        <v>32</v>
      </c>
      <c r="E956" s="19">
        <v>9</v>
      </c>
      <c r="F956" s="30" t="s">
        <v>280</v>
      </c>
      <c r="G956" s="30" t="s">
        <v>281</v>
      </c>
      <c r="H956" s="30"/>
      <c r="I956" s="30" t="s">
        <v>67</v>
      </c>
      <c r="J956" s="38">
        <v>3</v>
      </c>
      <c r="K956" s="19">
        <v>3600</v>
      </c>
      <c r="L956" s="24" t="s">
        <v>68</v>
      </c>
      <c r="M956" s="19"/>
      <c r="N956" s="6" t="s">
        <v>653</v>
      </c>
    </row>
    <row r="957" ht="25.5" spans="1:14">
      <c r="A957" s="14">
        <f t="shared" si="95"/>
        <v>954</v>
      </c>
      <c r="B957" s="336" t="s">
        <v>409</v>
      </c>
      <c r="C957" s="19" t="s">
        <v>410</v>
      </c>
      <c r="D957" s="30" t="s">
        <v>32</v>
      </c>
      <c r="E957" s="19">
        <v>10</v>
      </c>
      <c r="F957" s="30" t="s">
        <v>218</v>
      </c>
      <c r="G957" s="30" t="s">
        <v>219</v>
      </c>
      <c r="H957" s="30"/>
      <c r="I957" s="30" t="s">
        <v>67</v>
      </c>
      <c r="J957" s="38">
        <v>3</v>
      </c>
      <c r="K957" s="19">
        <v>3600</v>
      </c>
      <c r="L957" s="24" t="s">
        <v>68</v>
      </c>
      <c r="M957" s="19" t="s">
        <v>411</v>
      </c>
      <c r="N957" s="6" t="s">
        <v>653</v>
      </c>
    </row>
    <row r="958" spans="1:14">
      <c r="A958" s="14">
        <f t="shared" si="95"/>
        <v>955</v>
      </c>
      <c r="B958" s="336" t="s">
        <v>409</v>
      </c>
      <c r="C958" s="19" t="s">
        <v>410</v>
      </c>
      <c r="D958" s="30" t="s">
        <v>32</v>
      </c>
      <c r="E958" s="19">
        <v>11</v>
      </c>
      <c r="F958" s="18" t="s">
        <v>82</v>
      </c>
      <c r="G958" s="30" t="s">
        <v>83</v>
      </c>
      <c r="H958" s="18"/>
      <c r="I958" s="18" t="s">
        <v>67</v>
      </c>
      <c r="J958" s="80">
        <v>3</v>
      </c>
      <c r="K958" s="19">
        <v>3600</v>
      </c>
      <c r="L958" s="24" t="s">
        <v>68</v>
      </c>
      <c r="M958" s="19"/>
      <c r="N958" s="6" t="s">
        <v>653</v>
      </c>
    </row>
    <row r="959" ht="25.5" spans="1:14">
      <c r="A959" s="14">
        <f t="shared" si="95"/>
        <v>956</v>
      </c>
      <c r="B959" s="336" t="s">
        <v>409</v>
      </c>
      <c r="C959" s="19" t="s">
        <v>410</v>
      </c>
      <c r="D959" s="30" t="s">
        <v>32</v>
      </c>
      <c r="E959" s="19">
        <v>12</v>
      </c>
      <c r="F959" s="30" t="s">
        <v>124</v>
      </c>
      <c r="G959" s="30" t="s">
        <v>83</v>
      </c>
      <c r="H959" s="30"/>
      <c r="I959" s="30" t="s">
        <v>45</v>
      </c>
      <c r="J959" s="38">
        <v>2</v>
      </c>
      <c r="K959" s="19">
        <v>3600</v>
      </c>
      <c r="L959" s="24" t="s">
        <v>46</v>
      </c>
      <c r="M959" s="19"/>
      <c r="N959" s="6" t="s">
        <v>653</v>
      </c>
    </row>
    <row r="960" spans="1:14">
      <c r="A960" s="14">
        <f t="shared" si="95"/>
        <v>957</v>
      </c>
      <c r="B960" s="336" t="s">
        <v>409</v>
      </c>
      <c r="C960" s="19" t="s">
        <v>410</v>
      </c>
      <c r="D960" s="30" t="s">
        <v>32</v>
      </c>
      <c r="E960" s="19">
        <v>13</v>
      </c>
      <c r="F960" s="30" t="s">
        <v>84</v>
      </c>
      <c r="G960" s="30" t="s">
        <v>85</v>
      </c>
      <c r="H960" s="30"/>
      <c r="I960" s="30" t="s">
        <v>67</v>
      </c>
      <c r="J960" s="38">
        <v>3</v>
      </c>
      <c r="K960" s="19">
        <v>3600</v>
      </c>
      <c r="L960" s="24" t="s">
        <v>68</v>
      </c>
      <c r="M960" s="19"/>
      <c r="N960" s="6" t="s">
        <v>653</v>
      </c>
    </row>
    <row r="961" ht="25.5" spans="1:14">
      <c r="A961" s="14">
        <f t="shared" si="95"/>
        <v>958</v>
      </c>
      <c r="B961" s="336" t="s">
        <v>409</v>
      </c>
      <c r="C961" s="19" t="s">
        <v>410</v>
      </c>
      <c r="D961" s="30" t="s">
        <v>32</v>
      </c>
      <c r="E961" s="19">
        <v>14</v>
      </c>
      <c r="F961" s="19" t="s">
        <v>289</v>
      </c>
      <c r="G961" s="19" t="s">
        <v>85</v>
      </c>
      <c r="H961" s="19"/>
      <c r="I961" s="19" t="s">
        <v>45</v>
      </c>
      <c r="J961" s="19">
        <v>2</v>
      </c>
      <c r="K961" s="19">
        <v>3600</v>
      </c>
      <c r="L961" s="24" t="s">
        <v>46</v>
      </c>
      <c r="M961" s="19"/>
      <c r="N961" s="6" t="s">
        <v>653</v>
      </c>
    </row>
    <row r="962" spans="1:14">
      <c r="A962" s="14">
        <f t="shared" si="95"/>
        <v>959</v>
      </c>
      <c r="B962" s="336" t="s">
        <v>409</v>
      </c>
      <c r="C962" s="19" t="s">
        <v>410</v>
      </c>
      <c r="D962" s="30" t="s">
        <v>32</v>
      </c>
      <c r="E962" s="19">
        <v>15</v>
      </c>
      <c r="F962" s="33" t="s">
        <v>86</v>
      </c>
      <c r="G962" s="19" t="s">
        <v>87</v>
      </c>
      <c r="H962" s="17" t="s">
        <v>414</v>
      </c>
      <c r="I962" s="18" t="s">
        <v>67</v>
      </c>
      <c r="J962" s="80">
        <v>3</v>
      </c>
      <c r="K962" s="19">
        <v>3600</v>
      </c>
      <c r="L962" s="24" t="s">
        <v>68</v>
      </c>
      <c r="M962" s="19"/>
      <c r="N962" s="6" t="s">
        <v>653</v>
      </c>
    </row>
    <row r="963" ht="25.5" spans="1:14">
      <c r="A963" s="14">
        <f t="shared" si="95"/>
        <v>960</v>
      </c>
      <c r="B963" s="336" t="s">
        <v>409</v>
      </c>
      <c r="C963" s="19" t="s">
        <v>410</v>
      </c>
      <c r="D963" s="30" t="s">
        <v>32</v>
      </c>
      <c r="E963" s="19">
        <v>16</v>
      </c>
      <c r="F963" s="33" t="s">
        <v>114</v>
      </c>
      <c r="G963" s="19" t="s">
        <v>87</v>
      </c>
      <c r="H963" s="17" t="s">
        <v>414</v>
      </c>
      <c r="I963" s="33" t="s">
        <v>45</v>
      </c>
      <c r="J963" s="80">
        <v>2</v>
      </c>
      <c r="K963" s="19">
        <v>3600</v>
      </c>
      <c r="L963" s="24" t="s">
        <v>46</v>
      </c>
      <c r="M963" s="19"/>
      <c r="N963" s="6" t="s">
        <v>653</v>
      </c>
    </row>
    <row r="964" spans="1:14">
      <c r="A964" s="14">
        <f t="shared" si="95"/>
        <v>961</v>
      </c>
      <c r="B964" s="336" t="s">
        <v>409</v>
      </c>
      <c r="C964" s="19" t="s">
        <v>410</v>
      </c>
      <c r="D964" s="30" t="s">
        <v>32</v>
      </c>
      <c r="E964" s="19">
        <v>17</v>
      </c>
      <c r="F964" s="33" t="s">
        <v>96</v>
      </c>
      <c r="G964" s="19" t="s">
        <v>60</v>
      </c>
      <c r="H964" s="33"/>
      <c r="I964" s="18" t="s">
        <v>67</v>
      </c>
      <c r="J964" s="80">
        <v>3</v>
      </c>
      <c r="K964" s="19">
        <v>3600</v>
      </c>
      <c r="L964" s="24" t="s">
        <v>68</v>
      </c>
      <c r="M964" s="19"/>
      <c r="N964" s="6" t="s">
        <v>653</v>
      </c>
    </row>
    <row r="965" ht="25.5" spans="1:14">
      <c r="A965" s="14">
        <f t="shared" ref="A965:A974" si="96">ROW()-3</f>
        <v>962</v>
      </c>
      <c r="B965" s="336" t="s">
        <v>409</v>
      </c>
      <c r="C965" s="19" t="s">
        <v>410</v>
      </c>
      <c r="D965" s="30" t="s">
        <v>32</v>
      </c>
      <c r="E965" s="19">
        <v>18</v>
      </c>
      <c r="F965" s="33" t="s">
        <v>59</v>
      </c>
      <c r="G965" s="19" t="s">
        <v>60</v>
      </c>
      <c r="H965" s="19"/>
      <c r="I965" s="18" t="s">
        <v>45</v>
      </c>
      <c r="J965" s="80">
        <v>2</v>
      </c>
      <c r="K965" s="19">
        <v>3600</v>
      </c>
      <c r="L965" s="24" t="s">
        <v>46</v>
      </c>
      <c r="M965" s="19"/>
      <c r="N965" s="6" t="s">
        <v>653</v>
      </c>
    </row>
    <row r="966" ht="25.5" spans="1:14">
      <c r="A966" s="14">
        <f t="shared" si="96"/>
        <v>963</v>
      </c>
      <c r="B966" s="336" t="s">
        <v>409</v>
      </c>
      <c r="C966" s="19" t="s">
        <v>410</v>
      </c>
      <c r="D966" s="30" t="s">
        <v>32</v>
      </c>
      <c r="E966" s="19">
        <v>19</v>
      </c>
      <c r="F966" s="33" t="s">
        <v>259</v>
      </c>
      <c r="G966" s="19" t="s">
        <v>260</v>
      </c>
      <c r="H966" s="19"/>
      <c r="I966" s="33" t="s">
        <v>67</v>
      </c>
      <c r="J966" s="80">
        <v>3</v>
      </c>
      <c r="K966" s="19">
        <v>3600</v>
      </c>
      <c r="L966" s="24" t="s">
        <v>68</v>
      </c>
      <c r="M966" s="19" t="s">
        <v>411</v>
      </c>
      <c r="N966" s="6" t="s">
        <v>653</v>
      </c>
    </row>
    <row r="967" spans="1:14">
      <c r="A967" s="14">
        <f t="shared" si="96"/>
        <v>964</v>
      </c>
      <c r="B967" s="336" t="s">
        <v>409</v>
      </c>
      <c r="C967" s="19" t="s">
        <v>410</v>
      </c>
      <c r="D967" s="30" t="s">
        <v>32</v>
      </c>
      <c r="E967" s="19">
        <v>20</v>
      </c>
      <c r="F967" s="18" t="s">
        <v>74</v>
      </c>
      <c r="G967" s="30" t="s">
        <v>75</v>
      </c>
      <c r="H967" s="18"/>
      <c r="I967" s="18" t="s">
        <v>67</v>
      </c>
      <c r="J967" s="80">
        <v>3</v>
      </c>
      <c r="K967" s="19">
        <v>3600</v>
      </c>
      <c r="L967" s="24" t="s">
        <v>68</v>
      </c>
      <c r="M967" s="19"/>
      <c r="N967" s="6" t="s">
        <v>653</v>
      </c>
    </row>
    <row r="968" ht="25.5" spans="1:14">
      <c r="A968" s="14">
        <f t="shared" si="96"/>
        <v>965</v>
      </c>
      <c r="B968" s="336" t="s">
        <v>409</v>
      </c>
      <c r="C968" s="19" t="s">
        <v>410</v>
      </c>
      <c r="D968" s="30" t="s">
        <v>32</v>
      </c>
      <c r="E968" s="19">
        <v>21</v>
      </c>
      <c r="F968" s="33" t="s">
        <v>105</v>
      </c>
      <c r="G968" s="19" t="s">
        <v>64</v>
      </c>
      <c r="H968" s="17" t="s">
        <v>106</v>
      </c>
      <c r="I968" s="18" t="s">
        <v>67</v>
      </c>
      <c r="J968" s="80">
        <v>3</v>
      </c>
      <c r="K968" s="19">
        <v>3600</v>
      </c>
      <c r="L968" s="24" t="s">
        <v>68</v>
      </c>
      <c r="M968" s="19" t="s">
        <v>411</v>
      </c>
      <c r="N968" s="6" t="s">
        <v>653</v>
      </c>
    </row>
    <row r="969" ht="25.5" spans="1:14">
      <c r="A969" s="14">
        <f t="shared" si="96"/>
        <v>966</v>
      </c>
      <c r="B969" s="336" t="s">
        <v>409</v>
      </c>
      <c r="C969" s="19" t="s">
        <v>410</v>
      </c>
      <c r="D969" s="30" t="s">
        <v>32</v>
      </c>
      <c r="E969" s="19">
        <v>22</v>
      </c>
      <c r="F969" s="33" t="s">
        <v>161</v>
      </c>
      <c r="G969" s="19" t="s">
        <v>162</v>
      </c>
      <c r="H969" s="17" t="s">
        <v>222</v>
      </c>
      <c r="I969" s="18" t="s">
        <v>67</v>
      </c>
      <c r="J969" s="80">
        <v>3</v>
      </c>
      <c r="K969" s="19">
        <v>3600</v>
      </c>
      <c r="L969" s="24" t="s">
        <v>68</v>
      </c>
      <c r="M969" s="19" t="s">
        <v>411</v>
      </c>
      <c r="N969" s="6" t="s">
        <v>653</v>
      </c>
    </row>
    <row r="970" spans="1:14">
      <c r="A970" s="14">
        <f t="shared" si="96"/>
        <v>967</v>
      </c>
      <c r="B970" s="336" t="s">
        <v>409</v>
      </c>
      <c r="C970" s="19" t="s">
        <v>410</v>
      </c>
      <c r="D970" s="30" t="s">
        <v>32</v>
      </c>
      <c r="E970" s="19">
        <v>23</v>
      </c>
      <c r="F970" s="33" t="s">
        <v>225</v>
      </c>
      <c r="G970" s="19" t="s">
        <v>226</v>
      </c>
      <c r="H970" s="33"/>
      <c r="I970" s="18" t="s">
        <v>67</v>
      </c>
      <c r="J970" s="33">
        <v>3</v>
      </c>
      <c r="K970" s="19">
        <v>3600</v>
      </c>
      <c r="L970" s="24" t="s">
        <v>68</v>
      </c>
      <c r="M970" s="19"/>
      <c r="N970" s="6" t="s">
        <v>653</v>
      </c>
    </row>
    <row r="971" spans="1:14">
      <c r="A971" s="14">
        <f t="shared" si="96"/>
        <v>968</v>
      </c>
      <c r="B971" s="336" t="s">
        <v>409</v>
      </c>
      <c r="C971" s="19" t="s">
        <v>410</v>
      </c>
      <c r="D971" s="30" t="s">
        <v>32</v>
      </c>
      <c r="E971" s="19">
        <v>24</v>
      </c>
      <c r="F971" s="33" t="s">
        <v>99</v>
      </c>
      <c r="G971" s="19" t="s">
        <v>100</v>
      </c>
      <c r="H971" s="33"/>
      <c r="I971" s="18" t="s">
        <v>67</v>
      </c>
      <c r="J971" s="80">
        <v>3</v>
      </c>
      <c r="K971" s="19">
        <v>3600</v>
      </c>
      <c r="L971" s="24" t="s">
        <v>68</v>
      </c>
      <c r="M971" s="19"/>
      <c r="N971" s="6" t="s">
        <v>653</v>
      </c>
    </row>
    <row r="972" spans="1:14">
      <c r="A972" s="14">
        <f t="shared" si="96"/>
        <v>969</v>
      </c>
      <c r="B972" s="336" t="s">
        <v>409</v>
      </c>
      <c r="C972" s="19" t="s">
        <v>410</v>
      </c>
      <c r="D972" s="30" t="s">
        <v>32</v>
      </c>
      <c r="E972" s="19">
        <v>25</v>
      </c>
      <c r="F972" s="33" t="s">
        <v>223</v>
      </c>
      <c r="G972" s="19" t="s">
        <v>224</v>
      </c>
      <c r="H972" s="33"/>
      <c r="I972" s="18" t="s">
        <v>67</v>
      </c>
      <c r="J972" s="80">
        <v>3</v>
      </c>
      <c r="K972" s="19">
        <v>3600</v>
      </c>
      <c r="L972" s="24" t="s">
        <v>68</v>
      </c>
      <c r="M972" s="19"/>
      <c r="N972" s="6" t="s">
        <v>653</v>
      </c>
    </row>
    <row r="973" spans="1:14">
      <c r="A973" s="14">
        <f t="shared" si="96"/>
        <v>970</v>
      </c>
      <c r="B973" s="336" t="s">
        <v>409</v>
      </c>
      <c r="C973" s="19" t="s">
        <v>410</v>
      </c>
      <c r="D973" s="30" t="s">
        <v>32</v>
      </c>
      <c r="E973" s="19">
        <v>26</v>
      </c>
      <c r="F973" s="33" t="s">
        <v>272</v>
      </c>
      <c r="G973" s="19" t="s">
        <v>273</v>
      </c>
      <c r="H973" s="33"/>
      <c r="I973" s="18" t="s">
        <v>67</v>
      </c>
      <c r="J973" s="80">
        <v>3</v>
      </c>
      <c r="K973" s="19">
        <v>3600</v>
      </c>
      <c r="L973" s="24" t="s">
        <v>68</v>
      </c>
      <c r="M973" s="19"/>
      <c r="N973" s="6" t="s">
        <v>653</v>
      </c>
    </row>
    <row r="974" spans="1:14">
      <c r="A974" s="14">
        <f t="shared" si="96"/>
        <v>971</v>
      </c>
      <c r="B974" s="338" t="s">
        <v>415</v>
      </c>
      <c r="C974" s="15" t="s">
        <v>416</v>
      </c>
      <c r="D974" s="15" t="s">
        <v>32</v>
      </c>
      <c r="E974" s="15">
        <v>5</v>
      </c>
      <c r="F974" s="15" t="s">
        <v>277</v>
      </c>
      <c r="G974" s="15" t="s">
        <v>126</v>
      </c>
      <c r="H974" s="15"/>
      <c r="I974" s="15" t="s">
        <v>67</v>
      </c>
      <c r="J974" s="19">
        <v>3</v>
      </c>
      <c r="K974" s="15" t="s">
        <v>36</v>
      </c>
      <c r="L974" s="24" t="s">
        <v>68</v>
      </c>
      <c r="M974" s="15"/>
      <c r="N974" s="6" t="s">
        <v>653</v>
      </c>
    </row>
    <row r="975" spans="1:14">
      <c r="A975" s="14">
        <f t="shared" ref="A975:A984" si="97">ROW()-3</f>
        <v>972</v>
      </c>
      <c r="B975" s="338" t="s">
        <v>415</v>
      </c>
      <c r="C975" s="15" t="s">
        <v>416</v>
      </c>
      <c r="D975" s="15" t="s">
        <v>32</v>
      </c>
      <c r="E975" s="15">
        <v>7</v>
      </c>
      <c r="F975" s="15" t="s">
        <v>658</v>
      </c>
      <c r="G975" s="15" t="s">
        <v>419</v>
      </c>
      <c r="H975" s="15"/>
      <c r="I975" s="15" t="s">
        <v>67</v>
      </c>
      <c r="J975" s="19">
        <v>3</v>
      </c>
      <c r="K975" s="15" t="s">
        <v>36</v>
      </c>
      <c r="L975" s="24" t="s">
        <v>68</v>
      </c>
      <c r="M975" s="15"/>
      <c r="N975" s="6" t="s">
        <v>653</v>
      </c>
    </row>
    <row r="976" spans="1:14">
      <c r="A976" s="14">
        <f t="shared" si="97"/>
        <v>973</v>
      </c>
      <c r="B976" s="338" t="s">
        <v>415</v>
      </c>
      <c r="C976" s="15" t="s">
        <v>416</v>
      </c>
      <c r="D976" s="15" t="s">
        <v>32</v>
      </c>
      <c r="E976" s="15">
        <v>9</v>
      </c>
      <c r="F976" s="15" t="s">
        <v>276</v>
      </c>
      <c r="G976" s="15" t="s">
        <v>238</v>
      </c>
      <c r="H976" s="15"/>
      <c r="I976" s="15" t="s">
        <v>67</v>
      </c>
      <c r="J976" s="19">
        <v>3</v>
      </c>
      <c r="K976" s="15" t="s">
        <v>36</v>
      </c>
      <c r="L976" s="24" t="s">
        <v>68</v>
      </c>
      <c r="M976" s="15"/>
      <c r="N976" s="6" t="s">
        <v>653</v>
      </c>
    </row>
    <row r="977" spans="1:14">
      <c r="A977" s="14">
        <f t="shared" si="97"/>
        <v>974</v>
      </c>
      <c r="B977" s="338" t="s">
        <v>415</v>
      </c>
      <c r="C977" s="15" t="s">
        <v>416</v>
      </c>
      <c r="D977" s="15" t="s">
        <v>32</v>
      </c>
      <c r="E977" s="15">
        <v>6</v>
      </c>
      <c r="F977" s="15" t="s">
        <v>84</v>
      </c>
      <c r="G977" s="15" t="s">
        <v>85</v>
      </c>
      <c r="H977" s="15"/>
      <c r="I977" s="15" t="s">
        <v>67</v>
      </c>
      <c r="J977" s="19">
        <v>3</v>
      </c>
      <c r="K977" s="15" t="s">
        <v>36</v>
      </c>
      <c r="L977" s="24" t="s">
        <v>68</v>
      </c>
      <c r="M977" s="15"/>
      <c r="N977" s="6" t="s">
        <v>653</v>
      </c>
    </row>
    <row r="978" spans="1:14">
      <c r="A978" s="14">
        <f t="shared" si="97"/>
        <v>975</v>
      </c>
      <c r="B978" s="338" t="s">
        <v>415</v>
      </c>
      <c r="C978" s="15" t="s">
        <v>416</v>
      </c>
      <c r="D978" s="15" t="s">
        <v>32</v>
      </c>
      <c r="E978" s="15">
        <v>8</v>
      </c>
      <c r="F978" s="15" t="s">
        <v>96</v>
      </c>
      <c r="G978" s="15" t="s">
        <v>60</v>
      </c>
      <c r="H978" s="15"/>
      <c r="I978" s="15" t="s">
        <v>67</v>
      </c>
      <c r="J978" s="19">
        <v>3</v>
      </c>
      <c r="K978" s="15" t="s">
        <v>36</v>
      </c>
      <c r="L978" s="24" t="s">
        <v>68</v>
      </c>
      <c r="M978" s="15"/>
      <c r="N978" s="6" t="s">
        <v>653</v>
      </c>
    </row>
    <row r="979" spans="1:14">
      <c r="A979" s="14">
        <f t="shared" si="97"/>
        <v>976</v>
      </c>
      <c r="B979" s="338" t="s">
        <v>415</v>
      </c>
      <c r="C979" s="15" t="s">
        <v>416</v>
      </c>
      <c r="D979" s="15" t="s">
        <v>32</v>
      </c>
      <c r="E979" s="15">
        <v>1</v>
      </c>
      <c r="F979" s="15" t="s">
        <v>161</v>
      </c>
      <c r="G979" s="15" t="s">
        <v>162</v>
      </c>
      <c r="H979" s="17" t="s">
        <v>424</v>
      </c>
      <c r="I979" s="15" t="s">
        <v>67</v>
      </c>
      <c r="J979" s="19">
        <v>3</v>
      </c>
      <c r="K979" s="15" t="s">
        <v>36</v>
      </c>
      <c r="L979" s="24" t="s">
        <v>68</v>
      </c>
      <c r="M979" s="15"/>
      <c r="N979" s="6" t="s">
        <v>653</v>
      </c>
    </row>
    <row r="980" spans="1:14">
      <c r="A980" s="14">
        <f t="shared" si="97"/>
        <v>977</v>
      </c>
      <c r="B980" s="338" t="s">
        <v>415</v>
      </c>
      <c r="C980" s="15" t="s">
        <v>416</v>
      </c>
      <c r="D980" s="15" t="s">
        <v>32</v>
      </c>
      <c r="E980" s="15">
        <v>2</v>
      </c>
      <c r="F980" s="15" t="s">
        <v>223</v>
      </c>
      <c r="G980" s="15" t="s">
        <v>224</v>
      </c>
      <c r="H980" s="15"/>
      <c r="I980" s="15" t="s">
        <v>67</v>
      </c>
      <c r="J980" s="19">
        <v>3</v>
      </c>
      <c r="K980" s="15" t="s">
        <v>36</v>
      </c>
      <c r="L980" s="24" t="s">
        <v>68</v>
      </c>
      <c r="M980" s="15"/>
      <c r="N980" s="6" t="s">
        <v>653</v>
      </c>
    </row>
    <row r="981" spans="1:14">
      <c r="A981" s="14">
        <f t="shared" si="97"/>
        <v>978</v>
      </c>
      <c r="B981" s="338" t="s">
        <v>415</v>
      </c>
      <c r="C981" s="15" t="s">
        <v>416</v>
      </c>
      <c r="D981" s="15" t="s">
        <v>32</v>
      </c>
      <c r="E981" s="15">
        <v>3</v>
      </c>
      <c r="F981" s="15" t="s">
        <v>302</v>
      </c>
      <c r="G981" s="15" t="s">
        <v>303</v>
      </c>
      <c r="H981" s="17" t="s">
        <v>427</v>
      </c>
      <c r="I981" s="15" t="s">
        <v>67</v>
      </c>
      <c r="J981" s="19">
        <v>3</v>
      </c>
      <c r="K981" s="15" t="s">
        <v>36</v>
      </c>
      <c r="L981" s="24" t="s">
        <v>68</v>
      </c>
      <c r="M981" s="15"/>
      <c r="N981" s="6" t="s">
        <v>653</v>
      </c>
    </row>
    <row r="982" spans="1:14">
      <c r="A982" s="14">
        <f t="shared" si="97"/>
        <v>979</v>
      </c>
      <c r="B982" s="338" t="s">
        <v>415</v>
      </c>
      <c r="C982" s="15" t="s">
        <v>416</v>
      </c>
      <c r="D982" s="15" t="s">
        <v>32</v>
      </c>
      <c r="E982" s="15">
        <v>4</v>
      </c>
      <c r="F982" s="15" t="s">
        <v>82</v>
      </c>
      <c r="G982" s="15" t="s">
        <v>83</v>
      </c>
      <c r="H982" s="15"/>
      <c r="I982" s="15" t="s">
        <v>67</v>
      </c>
      <c r="J982" s="19">
        <v>3</v>
      </c>
      <c r="K982" s="15" t="s">
        <v>36</v>
      </c>
      <c r="L982" s="24" t="s">
        <v>68</v>
      </c>
      <c r="M982" s="15"/>
      <c r="N982" s="6" t="s">
        <v>653</v>
      </c>
    </row>
    <row r="983" spans="1:14">
      <c r="A983" s="14">
        <f t="shared" si="97"/>
        <v>980</v>
      </c>
      <c r="B983" s="338" t="s">
        <v>415</v>
      </c>
      <c r="C983" s="15" t="s">
        <v>416</v>
      </c>
      <c r="D983" s="15" t="s">
        <v>32</v>
      </c>
      <c r="E983" s="15">
        <v>10</v>
      </c>
      <c r="F983" s="15" t="s">
        <v>105</v>
      </c>
      <c r="G983" s="15" t="s">
        <v>64</v>
      </c>
      <c r="H983" s="17" t="s">
        <v>106</v>
      </c>
      <c r="I983" s="15" t="s">
        <v>67</v>
      </c>
      <c r="J983" s="19">
        <v>3</v>
      </c>
      <c r="K983" s="15" t="s">
        <v>36</v>
      </c>
      <c r="L983" s="24" t="s">
        <v>68</v>
      </c>
      <c r="M983" s="15"/>
      <c r="N983" s="6" t="s">
        <v>653</v>
      </c>
    </row>
    <row r="984" spans="1:14">
      <c r="A984" s="14">
        <f t="shared" si="97"/>
        <v>981</v>
      </c>
      <c r="B984" s="338" t="s">
        <v>415</v>
      </c>
      <c r="C984" s="15" t="s">
        <v>416</v>
      </c>
      <c r="D984" s="15" t="s">
        <v>32</v>
      </c>
      <c r="E984" s="15">
        <v>11</v>
      </c>
      <c r="F984" s="15" t="s">
        <v>76</v>
      </c>
      <c r="G984" s="15" t="s">
        <v>77</v>
      </c>
      <c r="H984" s="15"/>
      <c r="I984" s="15" t="s">
        <v>67</v>
      </c>
      <c r="J984" s="19">
        <v>3</v>
      </c>
      <c r="K984" s="15" t="s">
        <v>36</v>
      </c>
      <c r="L984" s="24" t="s">
        <v>68</v>
      </c>
      <c r="M984" s="15"/>
      <c r="N984" s="6" t="s">
        <v>653</v>
      </c>
    </row>
    <row r="985" ht="25.5" spans="1:14">
      <c r="A985" s="14">
        <f t="shared" ref="A985:A994" si="98">ROW()-3</f>
        <v>982</v>
      </c>
      <c r="B985" s="78" t="s">
        <v>431</v>
      </c>
      <c r="C985" s="78" t="s">
        <v>432</v>
      </c>
      <c r="D985" s="15" t="s">
        <v>32</v>
      </c>
      <c r="E985" s="15">
        <v>1</v>
      </c>
      <c r="F985" s="20" t="s">
        <v>376</v>
      </c>
      <c r="G985" s="20" t="s">
        <v>56</v>
      </c>
      <c r="H985" s="20"/>
      <c r="I985" s="20" t="s">
        <v>35</v>
      </c>
      <c r="J985" s="20">
        <v>3</v>
      </c>
      <c r="K985" s="20" t="s">
        <v>36</v>
      </c>
      <c r="L985" s="34" t="s">
        <v>46</v>
      </c>
      <c r="M985" s="19"/>
      <c r="N985" s="6" t="s">
        <v>659</v>
      </c>
    </row>
    <row r="986" ht="25.5" spans="1:14">
      <c r="A986" s="14">
        <f t="shared" si="98"/>
        <v>983</v>
      </c>
      <c r="B986" s="78" t="s">
        <v>431</v>
      </c>
      <c r="C986" s="78" t="s">
        <v>432</v>
      </c>
      <c r="D986" s="15" t="s">
        <v>32</v>
      </c>
      <c r="E986" s="15">
        <v>2</v>
      </c>
      <c r="F986" s="20" t="s">
        <v>433</v>
      </c>
      <c r="G986" s="20" t="s">
        <v>140</v>
      </c>
      <c r="H986" s="20"/>
      <c r="I986" s="20" t="s">
        <v>35</v>
      </c>
      <c r="J986" s="20">
        <v>3</v>
      </c>
      <c r="K986" s="20" t="s">
        <v>36</v>
      </c>
      <c r="L986" s="34" t="s">
        <v>46</v>
      </c>
      <c r="M986" s="19"/>
      <c r="N986" s="6" t="s">
        <v>659</v>
      </c>
    </row>
    <row r="987" spans="1:14">
      <c r="A987" s="14">
        <f t="shared" si="98"/>
        <v>984</v>
      </c>
      <c r="B987" s="78" t="s">
        <v>431</v>
      </c>
      <c r="C987" s="78" t="s">
        <v>432</v>
      </c>
      <c r="D987" s="15" t="s">
        <v>32</v>
      </c>
      <c r="E987" s="15">
        <v>3</v>
      </c>
      <c r="F987" s="20" t="s">
        <v>434</v>
      </c>
      <c r="G987" s="20" t="s">
        <v>435</v>
      </c>
      <c r="H987" s="20"/>
      <c r="I987" s="20" t="s">
        <v>45</v>
      </c>
      <c r="J987" s="20">
        <v>3</v>
      </c>
      <c r="K987" s="20" t="s">
        <v>36</v>
      </c>
      <c r="L987" s="24" t="s">
        <v>110</v>
      </c>
      <c r="M987" s="19" t="s">
        <v>437</v>
      </c>
      <c r="N987" s="6" t="s">
        <v>659</v>
      </c>
    </row>
    <row r="988" ht="25.5" spans="1:14">
      <c r="A988" s="14">
        <f t="shared" si="98"/>
        <v>985</v>
      </c>
      <c r="B988" s="78" t="s">
        <v>431</v>
      </c>
      <c r="C988" s="78" t="s">
        <v>432</v>
      </c>
      <c r="D988" s="15" t="s">
        <v>32</v>
      </c>
      <c r="E988" s="15">
        <v>4</v>
      </c>
      <c r="F988" s="20" t="s">
        <v>43</v>
      </c>
      <c r="G988" s="20" t="s">
        <v>44</v>
      </c>
      <c r="H988" s="20"/>
      <c r="I988" s="20" t="s">
        <v>45</v>
      </c>
      <c r="J988" s="20">
        <v>2</v>
      </c>
      <c r="K988" s="20" t="s">
        <v>36</v>
      </c>
      <c r="L988" s="24" t="s">
        <v>46</v>
      </c>
      <c r="M988" s="19"/>
      <c r="N988" s="6" t="s">
        <v>659</v>
      </c>
    </row>
    <row r="989" spans="1:14">
      <c r="A989" s="14">
        <f t="shared" si="98"/>
        <v>986</v>
      </c>
      <c r="B989" s="78" t="s">
        <v>431</v>
      </c>
      <c r="C989" s="78" t="s">
        <v>432</v>
      </c>
      <c r="D989" s="20" t="s">
        <v>32</v>
      </c>
      <c r="E989" s="15">
        <v>5</v>
      </c>
      <c r="F989" s="20" t="s">
        <v>43</v>
      </c>
      <c r="G989" s="20" t="s">
        <v>44</v>
      </c>
      <c r="H989" s="20"/>
      <c r="I989" s="20" t="s">
        <v>45</v>
      </c>
      <c r="J989" s="20">
        <v>3</v>
      </c>
      <c r="K989" s="20" t="s">
        <v>36</v>
      </c>
      <c r="L989" s="24" t="s">
        <v>110</v>
      </c>
      <c r="M989" s="19" t="s">
        <v>437</v>
      </c>
      <c r="N989" s="6" t="s">
        <v>659</v>
      </c>
    </row>
    <row r="990" spans="1:14">
      <c r="A990" s="14">
        <f t="shared" si="98"/>
        <v>987</v>
      </c>
      <c r="B990" s="78" t="s">
        <v>431</v>
      </c>
      <c r="C990" s="78" t="s">
        <v>432</v>
      </c>
      <c r="D990" s="15" t="s">
        <v>32</v>
      </c>
      <c r="E990" s="15">
        <v>6</v>
      </c>
      <c r="F990" s="20" t="s">
        <v>378</v>
      </c>
      <c r="G990" s="20" t="s">
        <v>303</v>
      </c>
      <c r="H990" s="20"/>
      <c r="I990" s="20" t="s">
        <v>45</v>
      </c>
      <c r="J990" s="20">
        <v>3</v>
      </c>
      <c r="K990" s="20" t="s">
        <v>36</v>
      </c>
      <c r="L990" s="24" t="s">
        <v>110</v>
      </c>
      <c r="M990" s="19" t="s">
        <v>437</v>
      </c>
      <c r="N990" s="6" t="s">
        <v>659</v>
      </c>
    </row>
    <row r="991" spans="1:14">
      <c r="A991" s="14">
        <f t="shared" si="98"/>
        <v>988</v>
      </c>
      <c r="B991" s="78" t="s">
        <v>431</v>
      </c>
      <c r="C991" s="78" t="s">
        <v>432</v>
      </c>
      <c r="D991" s="20" t="s">
        <v>32</v>
      </c>
      <c r="E991" s="15">
        <v>7</v>
      </c>
      <c r="F991" s="20" t="s">
        <v>170</v>
      </c>
      <c r="G991" s="20" t="s">
        <v>72</v>
      </c>
      <c r="H991" s="20"/>
      <c r="I991" s="20" t="s">
        <v>45</v>
      </c>
      <c r="J991" s="20">
        <v>3</v>
      </c>
      <c r="K991" s="20" t="s">
        <v>36</v>
      </c>
      <c r="L991" s="24" t="s">
        <v>110</v>
      </c>
      <c r="M991" s="20" t="s">
        <v>437</v>
      </c>
      <c r="N991" s="6" t="s">
        <v>659</v>
      </c>
    </row>
    <row r="992" ht="25.5" spans="1:14">
      <c r="A992" s="14">
        <f t="shared" si="98"/>
        <v>989</v>
      </c>
      <c r="B992" s="78" t="s">
        <v>431</v>
      </c>
      <c r="C992" s="78" t="s">
        <v>432</v>
      </c>
      <c r="D992" s="15" t="s">
        <v>32</v>
      </c>
      <c r="E992" s="15">
        <v>8</v>
      </c>
      <c r="F992" s="20" t="s">
        <v>139</v>
      </c>
      <c r="G992" s="20" t="s">
        <v>140</v>
      </c>
      <c r="H992" s="20"/>
      <c r="I992" s="20" t="s">
        <v>45</v>
      </c>
      <c r="J992" s="20">
        <v>2</v>
      </c>
      <c r="K992" s="20" t="s">
        <v>36</v>
      </c>
      <c r="L992" s="24" t="s">
        <v>46</v>
      </c>
      <c r="M992" s="19"/>
      <c r="N992" s="6" t="s">
        <v>659</v>
      </c>
    </row>
    <row r="993" ht="25.5" spans="1:14">
      <c r="A993" s="14">
        <f t="shared" si="98"/>
        <v>990</v>
      </c>
      <c r="B993" s="78" t="s">
        <v>431</v>
      </c>
      <c r="C993" s="78" t="s">
        <v>432</v>
      </c>
      <c r="D993" s="15" t="s">
        <v>32</v>
      </c>
      <c r="E993" s="15">
        <v>9</v>
      </c>
      <c r="F993" s="20" t="s">
        <v>339</v>
      </c>
      <c r="G993" s="20" t="s">
        <v>179</v>
      </c>
      <c r="H993" s="20"/>
      <c r="I993" s="20" t="s">
        <v>45</v>
      </c>
      <c r="J993" s="20">
        <v>2</v>
      </c>
      <c r="K993" s="20" t="s">
        <v>36</v>
      </c>
      <c r="L993" s="24" t="s">
        <v>46</v>
      </c>
      <c r="M993" s="19"/>
      <c r="N993" s="6" t="s">
        <v>659</v>
      </c>
    </row>
    <row r="994" spans="1:14">
      <c r="A994" s="14">
        <f t="shared" si="98"/>
        <v>991</v>
      </c>
      <c r="B994" s="78" t="s">
        <v>431</v>
      </c>
      <c r="C994" s="78" t="s">
        <v>432</v>
      </c>
      <c r="D994" s="15" t="s">
        <v>32</v>
      </c>
      <c r="E994" s="15">
        <v>10</v>
      </c>
      <c r="F994" s="20" t="s">
        <v>339</v>
      </c>
      <c r="G994" s="20" t="s">
        <v>179</v>
      </c>
      <c r="H994" s="20"/>
      <c r="I994" s="20" t="s">
        <v>45</v>
      </c>
      <c r="J994" s="20">
        <v>3</v>
      </c>
      <c r="K994" s="20" t="s">
        <v>36</v>
      </c>
      <c r="L994" s="24" t="s">
        <v>110</v>
      </c>
      <c r="M994" s="19" t="s">
        <v>437</v>
      </c>
      <c r="N994" s="6" t="s">
        <v>659</v>
      </c>
    </row>
    <row r="995" ht="25.5" spans="1:14">
      <c r="A995" s="14">
        <f t="shared" ref="A995:A1004" si="99">ROW()-3</f>
        <v>992</v>
      </c>
      <c r="B995" s="78" t="s">
        <v>431</v>
      </c>
      <c r="C995" s="78" t="s">
        <v>432</v>
      </c>
      <c r="D995" s="15" t="s">
        <v>32</v>
      </c>
      <c r="E995" s="15">
        <v>11</v>
      </c>
      <c r="F995" s="25" t="s">
        <v>122</v>
      </c>
      <c r="G995" s="20" t="s">
        <v>75</v>
      </c>
      <c r="H995" s="20"/>
      <c r="I995" s="20" t="s">
        <v>45</v>
      </c>
      <c r="J995" s="20">
        <v>2</v>
      </c>
      <c r="K995" s="20" t="s">
        <v>36</v>
      </c>
      <c r="L995" s="24" t="s">
        <v>46</v>
      </c>
      <c r="M995" s="19"/>
      <c r="N995" s="6" t="s">
        <v>659</v>
      </c>
    </row>
    <row r="996" ht="25.5" spans="1:14">
      <c r="A996" s="14">
        <f t="shared" si="99"/>
        <v>993</v>
      </c>
      <c r="B996" s="78" t="s">
        <v>431</v>
      </c>
      <c r="C996" s="78" t="s">
        <v>432</v>
      </c>
      <c r="D996" s="15" t="s">
        <v>32</v>
      </c>
      <c r="E996" s="15">
        <v>12</v>
      </c>
      <c r="F996" s="25" t="s">
        <v>340</v>
      </c>
      <c r="G996" s="20" t="s">
        <v>147</v>
      </c>
      <c r="H996" s="20"/>
      <c r="I996" s="20" t="s">
        <v>45</v>
      </c>
      <c r="J996" s="20">
        <v>2</v>
      </c>
      <c r="K996" s="20" t="s">
        <v>36</v>
      </c>
      <c r="L996" s="24" t="s">
        <v>46</v>
      </c>
      <c r="M996" s="19"/>
      <c r="N996" s="6" t="s">
        <v>659</v>
      </c>
    </row>
    <row r="997" ht="25.5" spans="1:14">
      <c r="A997" s="14">
        <f t="shared" si="99"/>
        <v>994</v>
      </c>
      <c r="B997" s="78" t="s">
        <v>431</v>
      </c>
      <c r="C997" s="78" t="s">
        <v>432</v>
      </c>
      <c r="D997" s="15" t="s">
        <v>32</v>
      </c>
      <c r="E997" s="15">
        <v>13</v>
      </c>
      <c r="F997" s="20" t="s">
        <v>55</v>
      </c>
      <c r="G997" s="20" t="s">
        <v>56</v>
      </c>
      <c r="H997" s="20"/>
      <c r="I997" s="20" t="s">
        <v>45</v>
      </c>
      <c r="J997" s="20">
        <v>2</v>
      </c>
      <c r="K997" s="20" t="s">
        <v>36</v>
      </c>
      <c r="L997" s="24" t="s">
        <v>46</v>
      </c>
      <c r="M997" s="19"/>
      <c r="N997" s="6" t="s">
        <v>659</v>
      </c>
    </row>
    <row r="998" ht="25.5" spans="1:14">
      <c r="A998" s="14">
        <f t="shared" si="99"/>
        <v>995</v>
      </c>
      <c r="B998" s="78" t="s">
        <v>431</v>
      </c>
      <c r="C998" s="78" t="s">
        <v>432</v>
      </c>
      <c r="D998" s="15" t="s">
        <v>32</v>
      </c>
      <c r="E998" s="15">
        <v>14</v>
      </c>
      <c r="F998" s="20" t="s">
        <v>124</v>
      </c>
      <c r="G998" s="20" t="s">
        <v>83</v>
      </c>
      <c r="H998" s="20"/>
      <c r="I998" s="20" t="s">
        <v>45</v>
      </c>
      <c r="J998" s="20">
        <v>2</v>
      </c>
      <c r="K998" s="20" t="s">
        <v>36</v>
      </c>
      <c r="L998" s="24" t="s">
        <v>46</v>
      </c>
      <c r="M998" s="15"/>
      <c r="N998" s="6" t="s">
        <v>659</v>
      </c>
    </row>
    <row r="999" spans="1:14">
      <c r="A999" s="14">
        <f t="shared" si="99"/>
        <v>996</v>
      </c>
      <c r="B999" s="78" t="s">
        <v>431</v>
      </c>
      <c r="C999" s="78" t="s">
        <v>432</v>
      </c>
      <c r="D999" s="15" t="s">
        <v>32</v>
      </c>
      <c r="E999" s="15">
        <v>15</v>
      </c>
      <c r="F999" s="20" t="s">
        <v>124</v>
      </c>
      <c r="G999" s="20" t="s">
        <v>83</v>
      </c>
      <c r="H999" s="20"/>
      <c r="I999" s="20" t="s">
        <v>45</v>
      </c>
      <c r="J999" s="20">
        <v>3</v>
      </c>
      <c r="K999" s="20" t="s">
        <v>36</v>
      </c>
      <c r="L999" s="24" t="s">
        <v>110</v>
      </c>
      <c r="M999" s="15" t="s">
        <v>437</v>
      </c>
      <c r="N999" s="6" t="s">
        <v>659</v>
      </c>
    </row>
    <row r="1000" ht="25.5" spans="1:14">
      <c r="A1000" s="14">
        <f t="shared" si="99"/>
        <v>997</v>
      </c>
      <c r="B1000" s="78" t="s">
        <v>431</v>
      </c>
      <c r="C1000" s="78" t="s">
        <v>432</v>
      </c>
      <c r="D1000" s="15" t="s">
        <v>32</v>
      </c>
      <c r="E1000" s="15">
        <v>16</v>
      </c>
      <c r="F1000" s="20" t="s">
        <v>289</v>
      </c>
      <c r="G1000" s="20" t="s">
        <v>85</v>
      </c>
      <c r="H1000" s="20"/>
      <c r="I1000" s="20" t="s">
        <v>45</v>
      </c>
      <c r="J1000" s="20">
        <v>2</v>
      </c>
      <c r="K1000" s="20" t="s">
        <v>36</v>
      </c>
      <c r="L1000" s="24" t="s">
        <v>46</v>
      </c>
      <c r="M1000" s="15"/>
      <c r="N1000" s="6" t="s">
        <v>659</v>
      </c>
    </row>
    <row r="1001" spans="1:14">
      <c r="A1001" s="14">
        <f t="shared" si="99"/>
        <v>998</v>
      </c>
      <c r="B1001" s="78" t="s">
        <v>431</v>
      </c>
      <c r="C1001" s="78" t="s">
        <v>432</v>
      </c>
      <c r="D1001" s="20" t="s">
        <v>32</v>
      </c>
      <c r="E1001" s="15">
        <v>17</v>
      </c>
      <c r="F1001" s="20" t="s">
        <v>363</v>
      </c>
      <c r="G1001" s="20" t="s">
        <v>246</v>
      </c>
      <c r="H1001" s="20"/>
      <c r="I1001" s="20" t="s">
        <v>45</v>
      </c>
      <c r="J1001" s="20">
        <v>3</v>
      </c>
      <c r="K1001" s="20" t="s">
        <v>36</v>
      </c>
      <c r="L1001" s="24" t="s">
        <v>110</v>
      </c>
      <c r="M1001" s="20" t="s">
        <v>437</v>
      </c>
      <c r="N1001" s="6" t="s">
        <v>659</v>
      </c>
    </row>
    <row r="1002" spans="1:14">
      <c r="A1002" s="14">
        <f t="shared" si="99"/>
        <v>999</v>
      </c>
      <c r="B1002" s="78" t="s">
        <v>431</v>
      </c>
      <c r="C1002" s="78" t="s">
        <v>432</v>
      </c>
      <c r="D1002" s="20" t="s">
        <v>32</v>
      </c>
      <c r="E1002" s="15">
        <v>18</v>
      </c>
      <c r="F1002" s="20" t="s">
        <v>438</v>
      </c>
      <c r="G1002" s="20" t="s">
        <v>439</v>
      </c>
      <c r="H1002" s="20"/>
      <c r="I1002" s="20" t="s">
        <v>45</v>
      </c>
      <c r="J1002" s="20">
        <v>3</v>
      </c>
      <c r="K1002" s="20" t="s">
        <v>36</v>
      </c>
      <c r="L1002" s="24" t="s">
        <v>110</v>
      </c>
      <c r="M1002" s="20" t="s">
        <v>437</v>
      </c>
      <c r="N1002" s="6" t="s">
        <v>659</v>
      </c>
    </row>
    <row r="1003" spans="1:14">
      <c r="A1003" s="14">
        <f t="shared" si="99"/>
        <v>1000</v>
      </c>
      <c r="B1003" s="78" t="s">
        <v>431</v>
      </c>
      <c r="C1003" s="78" t="s">
        <v>432</v>
      </c>
      <c r="D1003" s="15" t="s">
        <v>32</v>
      </c>
      <c r="E1003" s="15">
        <v>19</v>
      </c>
      <c r="F1003" s="20" t="s">
        <v>66</v>
      </c>
      <c r="G1003" s="20" t="s">
        <v>44</v>
      </c>
      <c r="H1003" s="20"/>
      <c r="I1003" s="20" t="s">
        <v>67</v>
      </c>
      <c r="J1003" s="20">
        <v>3</v>
      </c>
      <c r="K1003" s="20" t="s">
        <v>36</v>
      </c>
      <c r="L1003" s="24" t="s">
        <v>68</v>
      </c>
      <c r="M1003" s="15"/>
      <c r="N1003" s="6" t="s">
        <v>659</v>
      </c>
    </row>
    <row r="1004" spans="1:14">
      <c r="A1004" s="14">
        <f t="shared" si="99"/>
        <v>1001</v>
      </c>
      <c r="B1004" s="78" t="s">
        <v>431</v>
      </c>
      <c r="C1004" s="78" t="s">
        <v>432</v>
      </c>
      <c r="D1004" s="15" t="s">
        <v>32</v>
      </c>
      <c r="E1004" s="15">
        <v>20</v>
      </c>
      <c r="F1004" s="20" t="s">
        <v>302</v>
      </c>
      <c r="G1004" s="20" t="s">
        <v>303</v>
      </c>
      <c r="H1004" s="20"/>
      <c r="I1004" s="20" t="s">
        <v>67</v>
      </c>
      <c r="J1004" s="20">
        <v>3</v>
      </c>
      <c r="K1004" s="20" t="s">
        <v>36</v>
      </c>
      <c r="L1004" s="24" t="s">
        <v>68</v>
      </c>
      <c r="M1004" s="19"/>
      <c r="N1004" s="6" t="s">
        <v>659</v>
      </c>
    </row>
    <row r="1005" spans="1:14">
      <c r="A1005" s="14">
        <f t="shared" ref="A1005:A1014" si="100">ROW()-3</f>
        <v>1002</v>
      </c>
      <c r="B1005" s="78" t="s">
        <v>431</v>
      </c>
      <c r="C1005" s="78" t="s">
        <v>432</v>
      </c>
      <c r="D1005" s="15" t="s">
        <v>32</v>
      </c>
      <c r="E1005" s="15">
        <v>21</v>
      </c>
      <c r="F1005" s="20" t="s">
        <v>71</v>
      </c>
      <c r="G1005" s="20" t="s">
        <v>72</v>
      </c>
      <c r="H1005" s="20"/>
      <c r="I1005" s="20" t="s">
        <v>67</v>
      </c>
      <c r="J1005" s="20">
        <v>3</v>
      </c>
      <c r="K1005" s="20" t="s">
        <v>36</v>
      </c>
      <c r="L1005" s="24" t="s">
        <v>68</v>
      </c>
      <c r="M1005" s="19"/>
      <c r="N1005" s="6" t="s">
        <v>659</v>
      </c>
    </row>
    <row r="1006" spans="1:14">
      <c r="A1006" s="14">
        <f t="shared" si="100"/>
        <v>1003</v>
      </c>
      <c r="B1006" s="78" t="s">
        <v>431</v>
      </c>
      <c r="C1006" s="78" t="s">
        <v>432</v>
      </c>
      <c r="D1006" s="15" t="s">
        <v>32</v>
      </c>
      <c r="E1006" s="15">
        <v>22</v>
      </c>
      <c r="F1006" s="20" t="s">
        <v>241</v>
      </c>
      <c r="G1006" s="20" t="s">
        <v>242</v>
      </c>
      <c r="H1006" s="20"/>
      <c r="I1006" s="20" t="s">
        <v>67</v>
      </c>
      <c r="J1006" s="20">
        <v>3</v>
      </c>
      <c r="K1006" s="20" t="s">
        <v>36</v>
      </c>
      <c r="L1006" s="24" t="s">
        <v>68</v>
      </c>
      <c r="M1006" s="15"/>
      <c r="N1006" s="6" t="s">
        <v>659</v>
      </c>
    </row>
    <row r="1007" spans="1:14">
      <c r="A1007" s="14">
        <f t="shared" si="100"/>
        <v>1004</v>
      </c>
      <c r="B1007" s="78" t="s">
        <v>431</v>
      </c>
      <c r="C1007" s="78" t="s">
        <v>432</v>
      </c>
      <c r="D1007" s="15" t="s">
        <v>32</v>
      </c>
      <c r="E1007" s="15">
        <v>23</v>
      </c>
      <c r="F1007" s="20" t="s">
        <v>73</v>
      </c>
      <c r="G1007" s="20" t="s">
        <v>34</v>
      </c>
      <c r="H1007" s="20"/>
      <c r="I1007" s="20" t="s">
        <v>67</v>
      </c>
      <c r="J1007" s="20">
        <v>3</v>
      </c>
      <c r="K1007" s="20" t="s">
        <v>36</v>
      </c>
      <c r="L1007" s="24" t="s">
        <v>68</v>
      </c>
      <c r="M1007" s="15"/>
      <c r="N1007" s="6" t="s">
        <v>659</v>
      </c>
    </row>
    <row r="1008" spans="1:14">
      <c r="A1008" s="14">
        <f t="shared" si="100"/>
        <v>1005</v>
      </c>
      <c r="B1008" s="78" t="s">
        <v>431</v>
      </c>
      <c r="C1008" s="78" t="s">
        <v>432</v>
      </c>
      <c r="D1008" s="15" t="s">
        <v>32</v>
      </c>
      <c r="E1008" s="15">
        <v>24</v>
      </c>
      <c r="F1008" s="20" t="s">
        <v>178</v>
      </c>
      <c r="G1008" s="20" t="s">
        <v>179</v>
      </c>
      <c r="H1008" s="20"/>
      <c r="I1008" s="20" t="s">
        <v>67</v>
      </c>
      <c r="J1008" s="20">
        <v>3</v>
      </c>
      <c r="K1008" s="20" t="s">
        <v>36</v>
      </c>
      <c r="L1008" s="24" t="s">
        <v>68</v>
      </c>
      <c r="M1008" s="15"/>
      <c r="N1008" s="6" t="s">
        <v>659</v>
      </c>
    </row>
    <row r="1009" spans="1:14">
      <c r="A1009" s="14">
        <f t="shared" si="100"/>
        <v>1006</v>
      </c>
      <c r="B1009" s="78" t="s">
        <v>431</v>
      </c>
      <c r="C1009" s="78" t="s">
        <v>432</v>
      </c>
      <c r="D1009" s="15" t="s">
        <v>32</v>
      </c>
      <c r="E1009" s="15">
        <v>25</v>
      </c>
      <c r="F1009" s="25" t="s">
        <v>74</v>
      </c>
      <c r="G1009" s="20" t="s">
        <v>75</v>
      </c>
      <c r="H1009" s="20"/>
      <c r="I1009" s="20" t="s">
        <v>67</v>
      </c>
      <c r="J1009" s="20">
        <v>3</v>
      </c>
      <c r="K1009" s="20" t="s">
        <v>36</v>
      </c>
      <c r="L1009" s="24" t="s">
        <v>68</v>
      </c>
      <c r="M1009" s="15"/>
      <c r="N1009" s="6" t="s">
        <v>659</v>
      </c>
    </row>
    <row r="1010" spans="1:14">
      <c r="A1010" s="14">
        <f t="shared" si="100"/>
        <v>1007</v>
      </c>
      <c r="B1010" s="78" t="s">
        <v>431</v>
      </c>
      <c r="C1010" s="78" t="s">
        <v>432</v>
      </c>
      <c r="D1010" s="15" t="s">
        <v>32</v>
      </c>
      <c r="E1010" s="15">
        <v>26</v>
      </c>
      <c r="F1010" s="25" t="s">
        <v>146</v>
      </c>
      <c r="G1010" s="20" t="s">
        <v>147</v>
      </c>
      <c r="H1010" s="20"/>
      <c r="I1010" s="20" t="s">
        <v>67</v>
      </c>
      <c r="J1010" s="20">
        <v>3</v>
      </c>
      <c r="K1010" s="20" t="s">
        <v>36</v>
      </c>
      <c r="L1010" s="24" t="s">
        <v>68</v>
      </c>
      <c r="M1010" s="19"/>
      <c r="N1010" s="6" t="s">
        <v>659</v>
      </c>
    </row>
    <row r="1011" ht="25.5" spans="1:14">
      <c r="A1011" s="14">
        <f t="shared" si="100"/>
        <v>1008</v>
      </c>
      <c r="B1011" s="78" t="s">
        <v>431</v>
      </c>
      <c r="C1011" s="78" t="s">
        <v>432</v>
      </c>
      <c r="D1011" s="15" t="s">
        <v>32</v>
      </c>
      <c r="E1011" s="15">
        <v>27</v>
      </c>
      <c r="F1011" s="25" t="s">
        <v>74</v>
      </c>
      <c r="G1011" s="20" t="s">
        <v>75</v>
      </c>
      <c r="H1011" s="17" t="s">
        <v>231</v>
      </c>
      <c r="I1011" s="20" t="s">
        <v>67</v>
      </c>
      <c r="J1011" s="20">
        <v>3</v>
      </c>
      <c r="K1011" s="20" t="s">
        <v>36</v>
      </c>
      <c r="L1011" s="24" t="s">
        <v>68</v>
      </c>
      <c r="M1011" s="19"/>
      <c r="N1011" s="6" t="s">
        <v>659</v>
      </c>
    </row>
    <row r="1012" spans="1:14">
      <c r="A1012" s="14">
        <f t="shared" si="100"/>
        <v>1009</v>
      </c>
      <c r="B1012" s="78" t="s">
        <v>431</v>
      </c>
      <c r="C1012" s="78" t="s">
        <v>432</v>
      </c>
      <c r="D1012" s="15" t="s">
        <v>32</v>
      </c>
      <c r="E1012" s="15">
        <v>28</v>
      </c>
      <c r="F1012" s="20" t="s">
        <v>81</v>
      </c>
      <c r="G1012" s="20" t="s">
        <v>56</v>
      </c>
      <c r="H1012" s="20"/>
      <c r="I1012" s="20" t="s">
        <v>67</v>
      </c>
      <c r="J1012" s="20">
        <v>3</v>
      </c>
      <c r="K1012" s="20" t="s">
        <v>36</v>
      </c>
      <c r="L1012" s="24" t="s">
        <v>68</v>
      </c>
      <c r="M1012" s="15"/>
      <c r="N1012" s="6" t="s">
        <v>659</v>
      </c>
    </row>
    <row r="1013" spans="1:14">
      <c r="A1013" s="14">
        <f t="shared" si="100"/>
        <v>1010</v>
      </c>
      <c r="B1013" s="78" t="s">
        <v>431</v>
      </c>
      <c r="C1013" s="78" t="s">
        <v>432</v>
      </c>
      <c r="D1013" s="15" t="s">
        <v>32</v>
      </c>
      <c r="E1013" s="15">
        <v>29</v>
      </c>
      <c r="F1013" s="20" t="s">
        <v>82</v>
      </c>
      <c r="G1013" s="20" t="s">
        <v>83</v>
      </c>
      <c r="H1013" s="20"/>
      <c r="I1013" s="20" t="s">
        <v>67</v>
      </c>
      <c r="J1013" s="20">
        <v>3</v>
      </c>
      <c r="K1013" s="20" t="s">
        <v>36</v>
      </c>
      <c r="L1013" s="24" t="s">
        <v>68</v>
      </c>
      <c r="M1013" s="15"/>
      <c r="N1013" s="6" t="s">
        <v>659</v>
      </c>
    </row>
    <row r="1014" spans="1:14">
      <c r="A1014" s="14">
        <f t="shared" si="100"/>
        <v>1011</v>
      </c>
      <c r="B1014" s="78" t="s">
        <v>431</v>
      </c>
      <c r="C1014" s="78" t="s">
        <v>432</v>
      </c>
      <c r="D1014" s="15" t="s">
        <v>32</v>
      </c>
      <c r="E1014" s="15">
        <v>30</v>
      </c>
      <c r="F1014" s="20" t="s">
        <v>84</v>
      </c>
      <c r="G1014" s="20" t="s">
        <v>85</v>
      </c>
      <c r="H1014" s="20"/>
      <c r="I1014" s="20" t="s">
        <v>67</v>
      </c>
      <c r="J1014" s="20">
        <v>3</v>
      </c>
      <c r="K1014" s="20" t="s">
        <v>36</v>
      </c>
      <c r="L1014" s="24" t="s">
        <v>68</v>
      </c>
      <c r="M1014" s="15"/>
      <c r="N1014" s="6" t="s">
        <v>659</v>
      </c>
    </row>
    <row r="1015" spans="1:14">
      <c r="A1015" s="14">
        <f t="shared" ref="A1015:A1024" si="101">ROW()-3</f>
        <v>1012</v>
      </c>
      <c r="B1015" s="78" t="s">
        <v>431</v>
      </c>
      <c r="C1015" s="78" t="s">
        <v>432</v>
      </c>
      <c r="D1015" s="15" t="s">
        <v>32</v>
      </c>
      <c r="E1015" s="15">
        <v>31</v>
      </c>
      <c r="F1015" s="15" t="s">
        <v>205</v>
      </c>
      <c r="G1015" s="15" t="s">
        <v>206</v>
      </c>
      <c r="H1015" s="15"/>
      <c r="I1015" s="20" t="s">
        <v>67</v>
      </c>
      <c r="J1015" s="20">
        <v>3</v>
      </c>
      <c r="K1015" s="20" t="s">
        <v>36</v>
      </c>
      <c r="L1015" s="24" t="s">
        <v>68</v>
      </c>
      <c r="M1015" s="19"/>
      <c r="N1015" s="6" t="s">
        <v>659</v>
      </c>
    </row>
    <row r="1016" spans="1:14">
      <c r="A1016" s="14">
        <f t="shared" si="101"/>
        <v>1013</v>
      </c>
      <c r="B1016" s="20" t="s">
        <v>440</v>
      </c>
      <c r="C1016" s="20" t="s">
        <v>441</v>
      </c>
      <c r="D1016" s="20" t="s">
        <v>32</v>
      </c>
      <c r="E1016" s="15">
        <v>1</v>
      </c>
      <c r="F1016" s="20" t="s">
        <v>161</v>
      </c>
      <c r="G1016" s="20" t="s">
        <v>162</v>
      </c>
      <c r="H1016" s="17" t="s">
        <v>222</v>
      </c>
      <c r="I1016" s="20" t="s">
        <v>67</v>
      </c>
      <c r="J1016" s="19">
        <v>3</v>
      </c>
      <c r="K1016" s="15">
        <v>6600</v>
      </c>
      <c r="L1016" s="24" t="s">
        <v>68</v>
      </c>
      <c r="M1016" s="15"/>
      <c r="N1016" s="6" t="s">
        <v>659</v>
      </c>
    </row>
    <row r="1017" spans="1:14">
      <c r="A1017" s="14">
        <f t="shared" si="101"/>
        <v>1014</v>
      </c>
      <c r="B1017" s="20" t="s">
        <v>440</v>
      </c>
      <c r="C1017" s="20" t="s">
        <v>441</v>
      </c>
      <c r="D1017" s="20" t="s">
        <v>32</v>
      </c>
      <c r="E1017" s="15">
        <v>2</v>
      </c>
      <c r="F1017" s="26" t="s">
        <v>225</v>
      </c>
      <c r="G1017" s="20" t="s">
        <v>226</v>
      </c>
      <c r="H1017" s="15"/>
      <c r="I1017" s="20" t="s">
        <v>67</v>
      </c>
      <c r="J1017" s="19">
        <v>3</v>
      </c>
      <c r="K1017" s="15">
        <v>6600</v>
      </c>
      <c r="L1017" s="24" t="s">
        <v>68</v>
      </c>
      <c r="M1017" s="15"/>
      <c r="N1017" s="6" t="s">
        <v>659</v>
      </c>
    </row>
    <row r="1018" spans="1:14">
      <c r="A1018" s="14">
        <f t="shared" si="101"/>
        <v>1015</v>
      </c>
      <c r="B1018" s="20" t="s">
        <v>440</v>
      </c>
      <c r="C1018" s="20" t="s">
        <v>441</v>
      </c>
      <c r="D1018" s="20" t="s">
        <v>32</v>
      </c>
      <c r="E1018" s="15">
        <v>3</v>
      </c>
      <c r="F1018" s="33" t="s">
        <v>223</v>
      </c>
      <c r="G1018" s="20" t="s">
        <v>224</v>
      </c>
      <c r="H1018" s="14"/>
      <c r="I1018" s="20" t="s">
        <v>67</v>
      </c>
      <c r="J1018" s="19">
        <v>3</v>
      </c>
      <c r="K1018" s="15">
        <v>6600</v>
      </c>
      <c r="L1018" s="24" t="s">
        <v>68</v>
      </c>
      <c r="M1018" s="14"/>
      <c r="N1018" s="6" t="s">
        <v>659</v>
      </c>
    </row>
    <row r="1019" spans="1:14">
      <c r="A1019" s="14">
        <f t="shared" si="101"/>
        <v>1016</v>
      </c>
      <c r="B1019" s="20" t="s">
        <v>440</v>
      </c>
      <c r="C1019" s="20" t="s">
        <v>441</v>
      </c>
      <c r="D1019" s="20" t="s">
        <v>32</v>
      </c>
      <c r="E1019" s="15">
        <v>4</v>
      </c>
      <c r="F1019" s="33" t="s">
        <v>82</v>
      </c>
      <c r="G1019" s="20" t="s">
        <v>83</v>
      </c>
      <c r="H1019" s="14"/>
      <c r="I1019" s="20" t="s">
        <v>67</v>
      </c>
      <c r="J1019" s="19">
        <v>3</v>
      </c>
      <c r="K1019" s="15">
        <v>6600</v>
      </c>
      <c r="L1019" s="24" t="s">
        <v>68</v>
      </c>
      <c r="M1019" s="14"/>
      <c r="N1019" s="6" t="s">
        <v>659</v>
      </c>
    </row>
    <row r="1020" spans="1:14">
      <c r="A1020" s="14">
        <f t="shared" si="101"/>
        <v>1017</v>
      </c>
      <c r="B1020" s="20" t="s">
        <v>440</v>
      </c>
      <c r="C1020" s="20" t="s">
        <v>441</v>
      </c>
      <c r="D1020" s="20" t="s">
        <v>32</v>
      </c>
      <c r="E1020" s="15">
        <v>5</v>
      </c>
      <c r="F1020" s="33" t="s">
        <v>84</v>
      </c>
      <c r="G1020" s="20" t="s">
        <v>85</v>
      </c>
      <c r="H1020" s="14"/>
      <c r="I1020" s="20" t="s">
        <v>67</v>
      </c>
      <c r="J1020" s="19">
        <v>3</v>
      </c>
      <c r="K1020" s="15">
        <v>6600</v>
      </c>
      <c r="L1020" s="24" t="s">
        <v>68</v>
      </c>
      <c r="M1020" s="14"/>
      <c r="N1020" s="6" t="s">
        <v>659</v>
      </c>
    </row>
    <row r="1021" spans="1:14">
      <c r="A1021" s="14">
        <f t="shared" si="101"/>
        <v>1018</v>
      </c>
      <c r="B1021" s="20" t="s">
        <v>440</v>
      </c>
      <c r="C1021" s="20" t="s">
        <v>441</v>
      </c>
      <c r="D1021" s="20" t="s">
        <v>32</v>
      </c>
      <c r="E1021" s="15">
        <v>6</v>
      </c>
      <c r="F1021" s="20" t="s">
        <v>188</v>
      </c>
      <c r="G1021" s="20" t="s">
        <v>151</v>
      </c>
      <c r="H1021" s="15"/>
      <c r="I1021" s="20" t="s">
        <v>67</v>
      </c>
      <c r="J1021" s="19">
        <v>3</v>
      </c>
      <c r="K1021" s="15">
        <v>6600</v>
      </c>
      <c r="L1021" s="24" t="s">
        <v>68</v>
      </c>
      <c r="M1021" s="15"/>
      <c r="N1021" s="6" t="s">
        <v>659</v>
      </c>
    </row>
    <row r="1022" spans="1:14">
      <c r="A1022" s="14">
        <f t="shared" si="101"/>
        <v>1019</v>
      </c>
      <c r="B1022" s="20" t="s">
        <v>440</v>
      </c>
      <c r="C1022" s="20" t="s">
        <v>441</v>
      </c>
      <c r="D1022" s="20" t="s">
        <v>32</v>
      </c>
      <c r="E1022" s="15">
        <v>7</v>
      </c>
      <c r="F1022" s="20" t="s">
        <v>189</v>
      </c>
      <c r="G1022" s="20" t="s">
        <v>173</v>
      </c>
      <c r="H1022" s="17" t="s">
        <v>442</v>
      </c>
      <c r="I1022" s="20" t="s">
        <v>67</v>
      </c>
      <c r="J1022" s="19">
        <v>3</v>
      </c>
      <c r="K1022" s="15">
        <v>6600</v>
      </c>
      <c r="L1022" s="24" t="s">
        <v>68</v>
      </c>
      <c r="M1022" s="14"/>
      <c r="N1022" s="6" t="s">
        <v>659</v>
      </c>
    </row>
    <row r="1023" spans="1:14">
      <c r="A1023" s="14">
        <f t="shared" si="101"/>
        <v>1020</v>
      </c>
      <c r="B1023" s="20" t="s">
        <v>440</v>
      </c>
      <c r="C1023" s="20" t="s">
        <v>441</v>
      </c>
      <c r="D1023" s="20" t="s">
        <v>32</v>
      </c>
      <c r="E1023" s="15">
        <v>8</v>
      </c>
      <c r="F1023" s="20" t="s">
        <v>76</v>
      </c>
      <c r="G1023" s="26" t="s">
        <v>77</v>
      </c>
      <c r="H1023" s="14"/>
      <c r="I1023" s="20" t="s">
        <v>67</v>
      </c>
      <c r="J1023" s="19">
        <v>3</v>
      </c>
      <c r="K1023" s="15">
        <v>6600</v>
      </c>
      <c r="L1023" s="24" t="s">
        <v>68</v>
      </c>
      <c r="M1023" s="14"/>
      <c r="N1023" s="6" t="s">
        <v>659</v>
      </c>
    </row>
    <row r="1024" spans="1:14">
      <c r="A1024" s="14">
        <f t="shared" si="101"/>
        <v>1021</v>
      </c>
      <c r="B1024" s="20" t="s">
        <v>440</v>
      </c>
      <c r="C1024" s="20" t="s">
        <v>441</v>
      </c>
      <c r="D1024" s="20" t="s">
        <v>32</v>
      </c>
      <c r="E1024" s="15">
        <v>9</v>
      </c>
      <c r="F1024" s="20" t="s">
        <v>86</v>
      </c>
      <c r="G1024" s="81" t="s">
        <v>87</v>
      </c>
      <c r="H1024" s="15"/>
      <c r="I1024" s="20" t="s">
        <v>67</v>
      </c>
      <c r="J1024" s="19">
        <v>3</v>
      </c>
      <c r="K1024" s="15">
        <v>6600</v>
      </c>
      <c r="L1024" s="24" t="s">
        <v>68</v>
      </c>
      <c r="M1024" s="15"/>
      <c r="N1024" s="6" t="s">
        <v>659</v>
      </c>
    </row>
    <row r="1025" spans="1:14">
      <c r="A1025" s="14">
        <f t="shared" ref="A1025:A1034" si="102">ROW()-3</f>
        <v>1022</v>
      </c>
      <c r="B1025" s="20" t="s">
        <v>440</v>
      </c>
      <c r="C1025" s="20" t="s">
        <v>441</v>
      </c>
      <c r="D1025" s="20" t="s">
        <v>32</v>
      </c>
      <c r="E1025" s="15">
        <v>10</v>
      </c>
      <c r="F1025" s="35" t="s">
        <v>220</v>
      </c>
      <c r="G1025" s="26" t="s">
        <v>221</v>
      </c>
      <c r="H1025" s="35"/>
      <c r="I1025" s="20" t="s">
        <v>67</v>
      </c>
      <c r="J1025" s="19">
        <v>3</v>
      </c>
      <c r="K1025" s="15">
        <v>6600</v>
      </c>
      <c r="L1025" s="24" t="s">
        <v>68</v>
      </c>
      <c r="M1025" s="14"/>
      <c r="N1025" s="6" t="s">
        <v>659</v>
      </c>
    </row>
    <row r="1026" spans="1:14">
      <c r="A1026" s="14">
        <f t="shared" si="102"/>
        <v>1023</v>
      </c>
      <c r="B1026" s="20" t="s">
        <v>440</v>
      </c>
      <c r="C1026" s="20" t="s">
        <v>441</v>
      </c>
      <c r="D1026" s="20" t="s">
        <v>32</v>
      </c>
      <c r="E1026" s="15">
        <v>11</v>
      </c>
      <c r="F1026" s="33" t="s">
        <v>73</v>
      </c>
      <c r="G1026" s="20" t="s">
        <v>34</v>
      </c>
      <c r="H1026" s="14"/>
      <c r="I1026" s="20" t="s">
        <v>67</v>
      </c>
      <c r="J1026" s="19">
        <v>3</v>
      </c>
      <c r="K1026" s="15">
        <v>6600</v>
      </c>
      <c r="L1026" s="24" t="s">
        <v>68</v>
      </c>
      <c r="M1026" s="14"/>
      <c r="N1026" s="6" t="s">
        <v>659</v>
      </c>
    </row>
    <row r="1027" spans="1:14">
      <c r="A1027" s="14">
        <f t="shared" si="102"/>
        <v>1024</v>
      </c>
      <c r="B1027" s="20" t="s">
        <v>440</v>
      </c>
      <c r="C1027" s="20" t="s">
        <v>441</v>
      </c>
      <c r="D1027" s="20" t="s">
        <v>32</v>
      </c>
      <c r="E1027" s="15">
        <v>12</v>
      </c>
      <c r="F1027" s="20" t="s">
        <v>107</v>
      </c>
      <c r="G1027" s="20" t="s">
        <v>108</v>
      </c>
      <c r="H1027" s="14"/>
      <c r="I1027" s="20" t="s">
        <v>67</v>
      </c>
      <c r="J1027" s="19">
        <v>3</v>
      </c>
      <c r="K1027" s="15">
        <v>6600</v>
      </c>
      <c r="L1027" s="24" t="s">
        <v>68</v>
      </c>
      <c r="M1027" s="14"/>
      <c r="N1027" s="6" t="s">
        <v>659</v>
      </c>
    </row>
    <row r="1028" ht="25.5" spans="1:14">
      <c r="A1028" s="14">
        <f t="shared" si="102"/>
        <v>1025</v>
      </c>
      <c r="B1028" s="331" t="s">
        <v>586</v>
      </c>
      <c r="C1028" s="19" t="s">
        <v>587</v>
      </c>
      <c r="D1028" s="19" t="s">
        <v>32</v>
      </c>
      <c r="E1028" s="19">
        <v>1</v>
      </c>
      <c r="F1028" s="19" t="s">
        <v>166</v>
      </c>
      <c r="G1028" s="82" t="s">
        <v>44</v>
      </c>
      <c r="H1028" s="82"/>
      <c r="I1028" s="19" t="s">
        <v>35</v>
      </c>
      <c r="J1028" s="30" t="s">
        <v>588</v>
      </c>
      <c r="K1028" s="19" t="s">
        <v>36</v>
      </c>
      <c r="L1028" s="24" t="s">
        <v>37</v>
      </c>
      <c r="M1028" s="19"/>
      <c r="N1028" s="6" t="s">
        <v>660</v>
      </c>
    </row>
    <row r="1029" ht="25.5" spans="1:14">
      <c r="A1029" s="14">
        <f t="shared" si="102"/>
        <v>1026</v>
      </c>
      <c r="B1029" s="331" t="s">
        <v>586</v>
      </c>
      <c r="C1029" s="19" t="s">
        <v>587</v>
      </c>
      <c r="D1029" s="19" t="s">
        <v>32</v>
      </c>
      <c r="E1029" s="19">
        <v>2</v>
      </c>
      <c r="F1029" s="19" t="s">
        <v>169</v>
      </c>
      <c r="G1029" s="82" t="s">
        <v>72</v>
      </c>
      <c r="H1029" s="33"/>
      <c r="I1029" s="19" t="s">
        <v>35</v>
      </c>
      <c r="J1029" s="30" t="s">
        <v>588</v>
      </c>
      <c r="K1029" s="19" t="s">
        <v>36</v>
      </c>
      <c r="L1029" s="24" t="s">
        <v>37</v>
      </c>
      <c r="M1029" s="19"/>
      <c r="N1029" s="6" t="s">
        <v>660</v>
      </c>
    </row>
    <row r="1030" ht="25.5" spans="1:14">
      <c r="A1030" s="14">
        <f t="shared" si="102"/>
        <v>1027</v>
      </c>
      <c r="B1030" s="331" t="s">
        <v>586</v>
      </c>
      <c r="C1030" s="19" t="s">
        <v>587</v>
      </c>
      <c r="D1030" s="19" t="s">
        <v>32</v>
      </c>
      <c r="E1030" s="19">
        <v>3</v>
      </c>
      <c r="F1030" s="82" t="s">
        <v>52</v>
      </c>
      <c r="G1030" s="82" t="s">
        <v>41</v>
      </c>
      <c r="H1030" s="82"/>
      <c r="I1030" s="19" t="s">
        <v>45</v>
      </c>
      <c r="J1030" s="30" t="s">
        <v>589</v>
      </c>
      <c r="K1030" s="82" t="s">
        <v>36</v>
      </c>
      <c r="L1030" s="74" t="s">
        <v>239</v>
      </c>
      <c r="M1030" s="19"/>
      <c r="N1030" s="6" t="s">
        <v>660</v>
      </c>
    </row>
    <row r="1031" ht="25.5" spans="1:14">
      <c r="A1031" s="14">
        <f t="shared" si="102"/>
        <v>1028</v>
      </c>
      <c r="B1031" s="331" t="s">
        <v>586</v>
      </c>
      <c r="C1031" s="19" t="s">
        <v>587</v>
      </c>
      <c r="D1031" s="19" t="s">
        <v>32</v>
      </c>
      <c r="E1031" s="19">
        <v>4</v>
      </c>
      <c r="F1031" s="82" t="s">
        <v>50</v>
      </c>
      <c r="G1031" s="82" t="s">
        <v>51</v>
      </c>
      <c r="H1031" s="82"/>
      <c r="I1031" s="19" t="s">
        <v>45</v>
      </c>
      <c r="J1031" s="30" t="s">
        <v>589</v>
      </c>
      <c r="K1031" s="82" t="s">
        <v>36</v>
      </c>
      <c r="L1031" s="74" t="s">
        <v>239</v>
      </c>
      <c r="M1031" s="19"/>
      <c r="N1031" s="6" t="s">
        <v>660</v>
      </c>
    </row>
    <row r="1032" ht="25.5" spans="1:14">
      <c r="A1032" s="14">
        <f t="shared" si="102"/>
        <v>1029</v>
      </c>
      <c r="B1032" s="331" t="s">
        <v>586</v>
      </c>
      <c r="C1032" s="19" t="s">
        <v>587</v>
      </c>
      <c r="D1032" s="19" t="s">
        <v>32</v>
      </c>
      <c r="E1032" s="19">
        <v>5</v>
      </c>
      <c r="F1032" s="19" t="s">
        <v>478</v>
      </c>
      <c r="G1032" s="82" t="s">
        <v>181</v>
      </c>
      <c r="H1032" s="82"/>
      <c r="I1032" s="19" t="s">
        <v>45</v>
      </c>
      <c r="J1032" s="30" t="s">
        <v>589</v>
      </c>
      <c r="K1032" s="19" t="s">
        <v>36</v>
      </c>
      <c r="L1032" s="74" t="s">
        <v>239</v>
      </c>
      <c r="M1032" s="19"/>
      <c r="N1032" s="6" t="s">
        <v>660</v>
      </c>
    </row>
    <row r="1033" ht="25.5" spans="1:14">
      <c r="A1033" s="14">
        <f t="shared" si="102"/>
        <v>1030</v>
      </c>
      <c r="B1033" s="331" t="s">
        <v>586</v>
      </c>
      <c r="C1033" s="19" t="s">
        <v>587</v>
      </c>
      <c r="D1033" s="19" t="s">
        <v>32</v>
      </c>
      <c r="E1033" s="19">
        <v>6</v>
      </c>
      <c r="F1033" s="19" t="s">
        <v>590</v>
      </c>
      <c r="G1033" s="82" t="s">
        <v>370</v>
      </c>
      <c r="H1033" s="33"/>
      <c r="I1033" s="19" t="s">
        <v>45</v>
      </c>
      <c r="J1033" s="30" t="s">
        <v>589</v>
      </c>
      <c r="K1033" s="19" t="s">
        <v>36</v>
      </c>
      <c r="L1033" s="74" t="s">
        <v>239</v>
      </c>
      <c r="M1033" s="19"/>
      <c r="N1033" s="6" t="s">
        <v>660</v>
      </c>
    </row>
    <row r="1034" ht="25.5" spans="1:14">
      <c r="A1034" s="14">
        <f t="shared" si="102"/>
        <v>1031</v>
      </c>
      <c r="B1034" s="331" t="s">
        <v>586</v>
      </c>
      <c r="C1034" s="19" t="s">
        <v>587</v>
      </c>
      <c r="D1034" s="19" t="s">
        <v>32</v>
      </c>
      <c r="E1034" s="19">
        <v>7</v>
      </c>
      <c r="F1034" s="19" t="s">
        <v>591</v>
      </c>
      <c r="G1034" s="19" t="s">
        <v>265</v>
      </c>
      <c r="H1034" s="33"/>
      <c r="I1034" s="19" t="s">
        <v>45</v>
      </c>
      <c r="J1034" s="30" t="s">
        <v>589</v>
      </c>
      <c r="K1034" s="19" t="s">
        <v>36</v>
      </c>
      <c r="L1034" s="74" t="s">
        <v>239</v>
      </c>
      <c r="M1034" s="19"/>
      <c r="N1034" s="6" t="s">
        <v>660</v>
      </c>
    </row>
    <row r="1035" ht="25.5" spans="1:14">
      <c r="A1035" s="14">
        <f t="shared" ref="A1035:A1044" si="103">ROW()-3</f>
        <v>1032</v>
      </c>
      <c r="B1035" s="331" t="s">
        <v>586</v>
      </c>
      <c r="C1035" s="19" t="s">
        <v>587</v>
      </c>
      <c r="D1035" s="19" t="s">
        <v>32</v>
      </c>
      <c r="E1035" s="19">
        <v>8</v>
      </c>
      <c r="F1035" s="19" t="s">
        <v>170</v>
      </c>
      <c r="G1035" s="82" t="s">
        <v>72</v>
      </c>
      <c r="H1035" s="19"/>
      <c r="I1035" s="19" t="s">
        <v>45</v>
      </c>
      <c r="J1035" s="30" t="s">
        <v>589</v>
      </c>
      <c r="K1035" s="82" t="s">
        <v>36</v>
      </c>
      <c r="L1035" s="74" t="s">
        <v>239</v>
      </c>
      <c r="M1035" s="19"/>
      <c r="N1035" s="6" t="s">
        <v>660</v>
      </c>
    </row>
    <row r="1036" ht="25.5" spans="1:14">
      <c r="A1036" s="14">
        <f t="shared" si="103"/>
        <v>1033</v>
      </c>
      <c r="B1036" s="331" t="s">
        <v>586</v>
      </c>
      <c r="C1036" s="19" t="s">
        <v>587</v>
      </c>
      <c r="D1036" s="19" t="s">
        <v>32</v>
      </c>
      <c r="E1036" s="19">
        <v>9</v>
      </c>
      <c r="F1036" s="19" t="s">
        <v>289</v>
      </c>
      <c r="G1036" s="82" t="s">
        <v>85</v>
      </c>
      <c r="H1036" s="82"/>
      <c r="I1036" s="19" t="s">
        <v>45</v>
      </c>
      <c r="J1036" s="30" t="s">
        <v>589</v>
      </c>
      <c r="K1036" s="19" t="s">
        <v>36</v>
      </c>
      <c r="L1036" s="74" t="s">
        <v>239</v>
      </c>
      <c r="M1036" s="19"/>
      <c r="N1036" s="6" t="s">
        <v>660</v>
      </c>
    </row>
    <row r="1037" ht="25.5" spans="1:14">
      <c r="A1037" s="14">
        <f t="shared" si="103"/>
        <v>1034</v>
      </c>
      <c r="B1037" s="331" t="s">
        <v>586</v>
      </c>
      <c r="C1037" s="19" t="s">
        <v>587</v>
      </c>
      <c r="D1037" s="19" t="s">
        <v>32</v>
      </c>
      <c r="E1037" s="19">
        <v>10</v>
      </c>
      <c r="F1037" s="19" t="s">
        <v>230</v>
      </c>
      <c r="G1037" s="19" t="s">
        <v>128</v>
      </c>
      <c r="H1037" s="33"/>
      <c r="I1037" s="19" t="s">
        <v>45</v>
      </c>
      <c r="J1037" s="30" t="s">
        <v>589</v>
      </c>
      <c r="K1037" s="19" t="s">
        <v>36</v>
      </c>
      <c r="L1037" s="74" t="s">
        <v>239</v>
      </c>
      <c r="M1037" s="19"/>
      <c r="N1037" s="6" t="s">
        <v>660</v>
      </c>
    </row>
    <row r="1038" ht="25.5" spans="1:14">
      <c r="A1038" s="14">
        <f t="shared" si="103"/>
        <v>1035</v>
      </c>
      <c r="B1038" s="331" t="s">
        <v>586</v>
      </c>
      <c r="C1038" s="19" t="s">
        <v>587</v>
      </c>
      <c r="D1038" s="19" t="s">
        <v>32</v>
      </c>
      <c r="E1038" s="19">
        <v>11</v>
      </c>
      <c r="F1038" s="19" t="s">
        <v>171</v>
      </c>
      <c r="G1038" s="82" t="s">
        <v>168</v>
      </c>
      <c r="H1038" s="82"/>
      <c r="I1038" s="82" t="s">
        <v>45</v>
      </c>
      <c r="J1038" s="19">
        <v>2</v>
      </c>
      <c r="K1038" s="30" t="s">
        <v>36</v>
      </c>
      <c r="L1038" s="24" t="s">
        <v>46</v>
      </c>
      <c r="M1038" s="19"/>
      <c r="N1038" s="6" t="s">
        <v>660</v>
      </c>
    </row>
    <row r="1039" ht="25.5" spans="1:14">
      <c r="A1039" s="14">
        <f t="shared" si="103"/>
        <v>1036</v>
      </c>
      <c r="B1039" s="331" t="s">
        <v>586</v>
      </c>
      <c r="C1039" s="19" t="s">
        <v>587</v>
      </c>
      <c r="D1039" s="19" t="s">
        <v>32</v>
      </c>
      <c r="E1039" s="19">
        <v>12</v>
      </c>
      <c r="F1039" s="19" t="s">
        <v>139</v>
      </c>
      <c r="G1039" s="82" t="s">
        <v>140</v>
      </c>
      <c r="H1039" s="82"/>
      <c r="I1039" s="82" t="s">
        <v>45</v>
      </c>
      <c r="J1039" s="19">
        <v>2</v>
      </c>
      <c r="K1039" s="30" t="s">
        <v>36</v>
      </c>
      <c r="L1039" s="24" t="s">
        <v>46</v>
      </c>
      <c r="M1039" s="19"/>
      <c r="N1039" s="6" t="s">
        <v>660</v>
      </c>
    </row>
    <row r="1040" ht="25.5" spans="1:14">
      <c r="A1040" s="14">
        <f t="shared" si="103"/>
        <v>1037</v>
      </c>
      <c r="B1040" s="331" t="s">
        <v>586</v>
      </c>
      <c r="C1040" s="19" t="s">
        <v>587</v>
      </c>
      <c r="D1040" s="19" t="s">
        <v>32</v>
      </c>
      <c r="E1040" s="19">
        <v>13</v>
      </c>
      <c r="F1040" s="82" t="s">
        <v>52</v>
      </c>
      <c r="G1040" s="82" t="s">
        <v>41</v>
      </c>
      <c r="H1040" s="82"/>
      <c r="I1040" s="82" t="s">
        <v>45</v>
      </c>
      <c r="J1040" s="19">
        <v>2</v>
      </c>
      <c r="K1040" s="30" t="s">
        <v>36</v>
      </c>
      <c r="L1040" s="24" t="s">
        <v>46</v>
      </c>
      <c r="M1040" s="19"/>
      <c r="N1040" s="6" t="s">
        <v>660</v>
      </c>
    </row>
    <row r="1041" ht="25.5" spans="1:14">
      <c r="A1041" s="14">
        <f t="shared" si="103"/>
        <v>1038</v>
      </c>
      <c r="B1041" s="331" t="s">
        <v>586</v>
      </c>
      <c r="C1041" s="19" t="s">
        <v>587</v>
      </c>
      <c r="D1041" s="19" t="s">
        <v>32</v>
      </c>
      <c r="E1041" s="19">
        <v>14</v>
      </c>
      <c r="F1041" s="82" t="s">
        <v>50</v>
      </c>
      <c r="G1041" s="82" t="s">
        <v>51</v>
      </c>
      <c r="H1041" s="82"/>
      <c r="I1041" s="82" t="s">
        <v>45</v>
      </c>
      <c r="J1041" s="19">
        <v>2</v>
      </c>
      <c r="K1041" s="30" t="s">
        <v>36</v>
      </c>
      <c r="L1041" s="24" t="s">
        <v>46</v>
      </c>
      <c r="M1041" s="19"/>
      <c r="N1041" s="6" t="s">
        <v>660</v>
      </c>
    </row>
    <row r="1042" ht="25.5" spans="1:14">
      <c r="A1042" s="14">
        <f t="shared" si="103"/>
        <v>1039</v>
      </c>
      <c r="B1042" s="331" t="s">
        <v>586</v>
      </c>
      <c r="C1042" s="19" t="s">
        <v>587</v>
      </c>
      <c r="D1042" s="19" t="s">
        <v>32</v>
      </c>
      <c r="E1042" s="19">
        <v>15</v>
      </c>
      <c r="F1042" s="19" t="s">
        <v>43</v>
      </c>
      <c r="G1042" s="82" t="s">
        <v>44</v>
      </c>
      <c r="H1042" s="82"/>
      <c r="I1042" s="82" t="s">
        <v>45</v>
      </c>
      <c r="J1042" s="19">
        <v>2</v>
      </c>
      <c r="K1042" s="30" t="s">
        <v>36</v>
      </c>
      <c r="L1042" s="24" t="s">
        <v>46</v>
      </c>
      <c r="M1042" s="33"/>
      <c r="N1042" s="6" t="s">
        <v>660</v>
      </c>
    </row>
    <row r="1043" ht="25.5" spans="1:14">
      <c r="A1043" s="14">
        <f t="shared" si="103"/>
        <v>1040</v>
      </c>
      <c r="B1043" s="331" t="s">
        <v>586</v>
      </c>
      <c r="C1043" s="19" t="s">
        <v>587</v>
      </c>
      <c r="D1043" s="19" t="s">
        <v>32</v>
      </c>
      <c r="E1043" s="19">
        <v>16</v>
      </c>
      <c r="F1043" s="19" t="s">
        <v>469</v>
      </c>
      <c r="G1043" s="82" t="s">
        <v>447</v>
      </c>
      <c r="H1043" s="82"/>
      <c r="I1043" s="82" t="s">
        <v>45</v>
      </c>
      <c r="J1043" s="19">
        <v>2</v>
      </c>
      <c r="K1043" s="30" t="s">
        <v>36</v>
      </c>
      <c r="L1043" s="24" t="s">
        <v>46</v>
      </c>
      <c r="M1043" s="33"/>
      <c r="N1043" s="6" t="s">
        <v>660</v>
      </c>
    </row>
    <row r="1044" ht="25.5" spans="1:14">
      <c r="A1044" s="14">
        <f t="shared" si="103"/>
        <v>1041</v>
      </c>
      <c r="B1044" s="331" t="s">
        <v>586</v>
      </c>
      <c r="C1044" s="19" t="s">
        <v>587</v>
      </c>
      <c r="D1044" s="19" t="s">
        <v>32</v>
      </c>
      <c r="E1044" s="19">
        <v>17</v>
      </c>
      <c r="F1044" s="19" t="s">
        <v>170</v>
      </c>
      <c r="G1044" s="82" t="s">
        <v>72</v>
      </c>
      <c r="H1044" s="82"/>
      <c r="I1044" s="82" t="s">
        <v>45</v>
      </c>
      <c r="J1044" s="19">
        <v>2</v>
      </c>
      <c r="K1044" s="30" t="s">
        <v>36</v>
      </c>
      <c r="L1044" s="24" t="s">
        <v>46</v>
      </c>
      <c r="M1044" s="33"/>
      <c r="N1044" s="6" t="s">
        <v>660</v>
      </c>
    </row>
    <row r="1045" ht="25.5" spans="1:14">
      <c r="A1045" s="14">
        <f t="shared" ref="A1045:A1054" si="104">ROW()-3</f>
        <v>1042</v>
      </c>
      <c r="B1045" s="331" t="s">
        <v>586</v>
      </c>
      <c r="C1045" s="19" t="s">
        <v>587</v>
      </c>
      <c r="D1045" s="19" t="s">
        <v>32</v>
      </c>
      <c r="E1045" s="19">
        <v>18</v>
      </c>
      <c r="F1045" s="19" t="s">
        <v>594</v>
      </c>
      <c r="G1045" s="82" t="s">
        <v>200</v>
      </c>
      <c r="H1045" s="82"/>
      <c r="I1045" s="82" t="s">
        <v>45</v>
      </c>
      <c r="J1045" s="19">
        <v>2</v>
      </c>
      <c r="K1045" s="30" t="s">
        <v>36</v>
      </c>
      <c r="L1045" s="24" t="s">
        <v>46</v>
      </c>
      <c r="M1045" s="33"/>
      <c r="N1045" s="6" t="s">
        <v>660</v>
      </c>
    </row>
    <row r="1046" ht="25.5" spans="1:14">
      <c r="A1046" s="14">
        <f t="shared" si="104"/>
        <v>1043</v>
      </c>
      <c r="B1046" s="331" t="s">
        <v>586</v>
      </c>
      <c r="C1046" s="19" t="s">
        <v>587</v>
      </c>
      <c r="D1046" s="19" t="s">
        <v>32</v>
      </c>
      <c r="E1046" s="19">
        <v>19</v>
      </c>
      <c r="F1046" s="82" t="s">
        <v>122</v>
      </c>
      <c r="G1046" s="82" t="s">
        <v>75</v>
      </c>
      <c r="H1046" s="82"/>
      <c r="I1046" s="82" t="s">
        <v>45</v>
      </c>
      <c r="J1046" s="19">
        <v>2</v>
      </c>
      <c r="K1046" s="30" t="s">
        <v>36</v>
      </c>
      <c r="L1046" s="24" t="s">
        <v>46</v>
      </c>
      <c r="M1046" s="33"/>
      <c r="N1046" s="6" t="s">
        <v>660</v>
      </c>
    </row>
    <row r="1047" ht="25.5" spans="1:14">
      <c r="A1047" s="14">
        <f t="shared" si="104"/>
        <v>1044</v>
      </c>
      <c r="B1047" s="331" t="s">
        <v>586</v>
      </c>
      <c r="C1047" s="19" t="s">
        <v>587</v>
      </c>
      <c r="D1047" s="19" t="s">
        <v>32</v>
      </c>
      <c r="E1047" s="19">
        <v>20</v>
      </c>
      <c r="F1047" s="19" t="s">
        <v>55</v>
      </c>
      <c r="G1047" s="82" t="s">
        <v>56</v>
      </c>
      <c r="H1047" s="82"/>
      <c r="I1047" s="82" t="s">
        <v>45</v>
      </c>
      <c r="J1047" s="19">
        <v>2</v>
      </c>
      <c r="K1047" s="30" t="s">
        <v>36</v>
      </c>
      <c r="L1047" s="24" t="s">
        <v>46</v>
      </c>
      <c r="M1047" s="33"/>
      <c r="N1047" s="6" t="s">
        <v>660</v>
      </c>
    </row>
    <row r="1048" ht="25.5" spans="1:14">
      <c r="A1048" s="14">
        <f t="shared" si="104"/>
        <v>1045</v>
      </c>
      <c r="B1048" s="331" t="s">
        <v>586</v>
      </c>
      <c r="C1048" s="19" t="s">
        <v>587</v>
      </c>
      <c r="D1048" s="19" t="s">
        <v>32</v>
      </c>
      <c r="E1048" s="19">
        <v>21</v>
      </c>
      <c r="F1048" s="19" t="s">
        <v>124</v>
      </c>
      <c r="G1048" s="82" t="s">
        <v>83</v>
      </c>
      <c r="H1048" s="82"/>
      <c r="I1048" s="82" t="s">
        <v>45</v>
      </c>
      <c r="J1048" s="19">
        <v>2</v>
      </c>
      <c r="K1048" s="30" t="s">
        <v>36</v>
      </c>
      <c r="L1048" s="24" t="s">
        <v>46</v>
      </c>
      <c r="M1048" s="33"/>
      <c r="N1048" s="6" t="s">
        <v>660</v>
      </c>
    </row>
    <row r="1049" ht="25.5" spans="1:14">
      <c r="A1049" s="14">
        <f t="shared" si="104"/>
        <v>1046</v>
      </c>
      <c r="B1049" s="331" t="s">
        <v>586</v>
      </c>
      <c r="C1049" s="19" t="s">
        <v>587</v>
      </c>
      <c r="D1049" s="19" t="s">
        <v>32</v>
      </c>
      <c r="E1049" s="19">
        <v>22</v>
      </c>
      <c r="F1049" s="19" t="s">
        <v>477</v>
      </c>
      <c r="G1049" s="82" t="s">
        <v>459</v>
      </c>
      <c r="H1049" s="82"/>
      <c r="I1049" s="82" t="s">
        <v>45</v>
      </c>
      <c r="J1049" s="19">
        <v>2</v>
      </c>
      <c r="K1049" s="30" t="s">
        <v>36</v>
      </c>
      <c r="L1049" s="24" t="s">
        <v>46</v>
      </c>
      <c r="M1049" s="33"/>
      <c r="N1049" s="6" t="s">
        <v>660</v>
      </c>
    </row>
    <row r="1050" ht="25.5" spans="1:14">
      <c r="A1050" s="14">
        <f t="shared" si="104"/>
        <v>1047</v>
      </c>
      <c r="B1050" s="331" t="s">
        <v>586</v>
      </c>
      <c r="C1050" s="19" t="s">
        <v>587</v>
      </c>
      <c r="D1050" s="19" t="s">
        <v>32</v>
      </c>
      <c r="E1050" s="19">
        <v>23</v>
      </c>
      <c r="F1050" s="19" t="s">
        <v>210</v>
      </c>
      <c r="G1050" s="19" t="s">
        <v>211</v>
      </c>
      <c r="H1050" s="82"/>
      <c r="I1050" s="82" t="s">
        <v>45</v>
      </c>
      <c r="J1050" s="19">
        <v>2</v>
      </c>
      <c r="K1050" s="30" t="s">
        <v>36</v>
      </c>
      <c r="L1050" s="24" t="s">
        <v>46</v>
      </c>
      <c r="M1050" s="33"/>
      <c r="N1050" s="6" t="s">
        <v>660</v>
      </c>
    </row>
    <row r="1051" ht="25.5" spans="1:14">
      <c r="A1051" s="14">
        <f t="shared" si="104"/>
        <v>1048</v>
      </c>
      <c r="B1051" s="331" t="s">
        <v>586</v>
      </c>
      <c r="C1051" s="19" t="s">
        <v>587</v>
      </c>
      <c r="D1051" s="19" t="s">
        <v>32</v>
      </c>
      <c r="E1051" s="19">
        <v>24</v>
      </c>
      <c r="F1051" s="19" t="s">
        <v>483</v>
      </c>
      <c r="G1051" s="19" t="s">
        <v>468</v>
      </c>
      <c r="H1051" s="82"/>
      <c r="I1051" s="82" t="s">
        <v>45</v>
      </c>
      <c r="J1051" s="19">
        <v>2</v>
      </c>
      <c r="K1051" s="30" t="s">
        <v>36</v>
      </c>
      <c r="L1051" s="24" t="s">
        <v>46</v>
      </c>
      <c r="M1051" s="33"/>
      <c r="N1051" s="6" t="s">
        <v>660</v>
      </c>
    </row>
    <row r="1052" ht="25.5" spans="1:14">
      <c r="A1052" s="14">
        <f t="shared" si="104"/>
        <v>1049</v>
      </c>
      <c r="B1052" s="331" t="s">
        <v>586</v>
      </c>
      <c r="C1052" s="19" t="s">
        <v>587</v>
      </c>
      <c r="D1052" s="19" t="s">
        <v>32</v>
      </c>
      <c r="E1052" s="19">
        <v>25</v>
      </c>
      <c r="F1052" s="19" t="s">
        <v>346</v>
      </c>
      <c r="G1052" s="19" t="s">
        <v>347</v>
      </c>
      <c r="H1052" s="82"/>
      <c r="I1052" s="82" t="s">
        <v>45</v>
      </c>
      <c r="J1052" s="19">
        <v>2</v>
      </c>
      <c r="K1052" s="30" t="s">
        <v>36</v>
      </c>
      <c r="L1052" s="24" t="s">
        <v>46</v>
      </c>
      <c r="M1052" s="33"/>
      <c r="N1052" s="6" t="s">
        <v>660</v>
      </c>
    </row>
    <row r="1053" ht="25.5" spans="1:14">
      <c r="A1053" s="14">
        <f t="shared" si="104"/>
        <v>1050</v>
      </c>
      <c r="B1053" s="331" t="s">
        <v>586</v>
      </c>
      <c r="C1053" s="19" t="s">
        <v>587</v>
      </c>
      <c r="D1053" s="19" t="s">
        <v>32</v>
      </c>
      <c r="E1053" s="19">
        <v>26</v>
      </c>
      <c r="F1053" s="19" t="s">
        <v>342</v>
      </c>
      <c r="G1053" s="19" t="s">
        <v>250</v>
      </c>
      <c r="H1053" s="82"/>
      <c r="I1053" s="82" t="s">
        <v>45</v>
      </c>
      <c r="J1053" s="19">
        <v>2</v>
      </c>
      <c r="K1053" s="30" t="s">
        <v>36</v>
      </c>
      <c r="L1053" s="24" t="s">
        <v>46</v>
      </c>
      <c r="M1053" s="33"/>
      <c r="N1053" s="6" t="s">
        <v>660</v>
      </c>
    </row>
    <row r="1054" ht="25.5" spans="1:14">
      <c r="A1054" s="14">
        <f t="shared" si="104"/>
        <v>1051</v>
      </c>
      <c r="B1054" s="331" t="s">
        <v>586</v>
      </c>
      <c r="C1054" s="19" t="s">
        <v>587</v>
      </c>
      <c r="D1054" s="19" t="s">
        <v>32</v>
      </c>
      <c r="E1054" s="19">
        <v>27</v>
      </c>
      <c r="F1054" s="19" t="s">
        <v>63</v>
      </c>
      <c r="G1054" s="19" t="s">
        <v>64</v>
      </c>
      <c r="H1054" s="82" t="s">
        <v>106</v>
      </c>
      <c r="I1054" s="82" t="s">
        <v>45</v>
      </c>
      <c r="J1054" s="19">
        <v>2</v>
      </c>
      <c r="K1054" s="30" t="s">
        <v>36</v>
      </c>
      <c r="L1054" s="24" t="s">
        <v>46</v>
      </c>
      <c r="M1054" s="33"/>
      <c r="N1054" s="6" t="s">
        <v>660</v>
      </c>
    </row>
    <row r="1055" spans="1:14">
      <c r="A1055" s="14">
        <f t="shared" ref="A1055:A1064" si="105">ROW()-3</f>
        <v>1052</v>
      </c>
      <c r="B1055" s="331" t="s">
        <v>586</v>
      </c>
      <c r="C1055" s="19" t="s">
        <v>587</v>
      </c>
      <c r="D1055" s="19" t="s">
        <v>32</v>
      </c>
      <c r="E1055" s="19">
        <v>28</v>
      </c>
      <c r="F1055" s="82" t="s">
        <v>78</v>
      </c>
      <c r="G1055" s="82" t="s">
        <v>51</v>
      </c>
      <c r="H1055" s="33"/>
      <c r="I1055" s="19" t="s">
        <v>67</v>
      </c>
      <c r="J1055" s="30" t="s">
        <v>589</v>
      </c>
      <c r="K1055" s="19" t="s">
        <v>36</v>
      </c>
      <c r="L1055" s="24" t="s">
        <v>68</v>
      </c>
      <c r="M1055" s="33"/>
      <c r="N1055" s="6" t="s">
        <v>660</v>
      </c>
    </row>
    <row r="1056" spans="1:14">
      <c r="A1056" s="14">
        <f t="shared" si="105"/>
        <v>1053</v>
      </c>
      <c r="B1056" s="331" t="s">
        <v>586</v>
      </c>
      <c r="C1056" s="19" t="s">
        <v>587</v>
      </c>
      <c r="D1056" s="19" t="s">
        <v>32</v>
      </c>
      <c r="E1056" s="19">
        <v>29</v>
      </c>
      <c r="F1056" s="19" t="s">
        <v>88</v>
      </c>
      <c r="G1056" s="82" t="s">
        <v>89</v>
      </c>
      <c r="H1056" s="33"/>
      <c r="I1056" s="19" t="s">
        <v>67</v>
      </c>
      <c r="J1056" s="30" t="s">
        <v>589</v>
      </c>
      <c r="K1056" s="19" t="s">
        <v>36</v>
      </c>
      <c r="L1056" s="24" t="s">
        <v>68</v>
      </c>
      <c r="M1056" s="33"/>
      <c r="N1056" s="6" t="s">
        <v>660</v>
      </c>
    </row>
    <row r="1057" spans="1:14">
      <c r="A1057" s="14">
        <f t="shared" si="105"/>
        <v>1054</v>
      </c>
      <c r="B1057" s="331" t="s">
        <v>586</v>
      </c>
      <c r="C1057" s="19" t="s">
        <v>587</v>
      </c>
      <c r="D1057" s="19" t="s">
        <v>32</v>
      </c>
      <c r="E1057" s="19">
        <v>30</v>
      </c>
      <c r="F1057" s="19" t="s">
        <v>369</v>
      </c>
      <c r="G1057" s="82" t="s">
        <v>370</v>
      </c>
      <c r="H1057" s="33"/>
      <c r="I1057" s="19" t="s">
        <v>67</v>
      </c>
      <c r="J1057" s="30" t="s">
        <v>589</v>
      </c>
      <c r="K1057" s="19" t="s">
        <v>36</v>
      </c>
      <c r="L1057" s="24" t="s">
        <v>68</v>
      </c>
      <c r="M1057" s="33"/>
      <c r="N1057" s="6" t="s">
        <v>660</v>
      </c>
    </row>
    <row r="1058" spans="1:14">
      <c r="A1058" s="14">
        <f t="shared" si="105"/>
        <v>1055</v>
      </c>
      <c r="B1058" s="331" t="s">
        <v>586</v>
      </c>
      <c r="C1058" s="19" t="s">
        <v>587</v>
      </c>
      <c r="D1058" s="19" t="s">
        <v>32</v>
      </c>
      <c r="E1058" s="19">
        <v>31</v>
      </c>
      <c r="F1058" s="82" t="s">
        <v>595</v>
      </c>
      <c r="G1058" s="82" t="s">
        <v>596</v>
      </c>
      <c r="H1058" s="33"/>
      <c r="I1058" s="19" t="s">
        <v>67</v>
      </c>
      <c r="J1058" s="30" t="s">
        <v>589</v>
      </c>
      <c r="K1058" s="19" t="s">
        <v>36</v>
      </c>
      <c r="L1058" s="24" t="s">
        <v>68</v>
      </c>
      <c r="M1058" s="33"/>
      <c r="N1058" s="6" t="s">
        <v>660</v>
      </c>
    </row>
    <row r="1059" spans="1:14">
      <c r="A1059" s="14">
        <f t="shared" si="105"/>
        <v>1056</v>
      </c>
      <c r="B1059" s="331" t="s">
        <v>586</v>
      </c>
      <c r="C1059" s="19" t="s">
        <v>587</v>
      </c>
      <c r="D1059" s="19" t="s">
        <v>32</v>
      </c>
      <c r="E1059" s="19">
        <v>32</v>
      </c>
      <c r="F1059" s="19" t="s">
        <v>597</v>
      </c>
      <c r="G1059" s="82" t="s">
        <v>598</v>
      </c>
      <c r="H1059" s="33"/>
      <c r="I1059" s="19" t="s">
        <v>67</v>
      </c>
      <c r="J1059" s="30" t="s">
        <v>589</v>
      </c>
      <c r="K1059" s="19" t="s">
        <v>36</v>
      </c>
      <c r="L1059" s="24" t="s">
        <v>68</v>
      </c>
      <c r="M1059" s="33"/>
      <c r="N1059" s="6" t="s">
        <v>660</v>
      </c>
    </row>
    <row r="1060" spans="1:14">
      <c r="A1060" s="14">
        <f t="shared" si="105"/>
        <v>1057</v>
      </c>
      <c r="B1060" s="331" t="s">
        <v>586</v>
      </c>
      <c r="C1060" s="19" t="s">
        <v>587</v>
      </c>
      <c r="D1060" s="19" t="s">
        <v>32</v>
      </c>
      <c r="E1060" s="19">
        <v>33</v>
      </c>
      <c r="F1060" s="82" t="s">
        <v>101</v>
      </c>
      <c r="G1060" s="82" t="s">
        <v>102</v>
      </c>
      <c r="H1060" s="33"/>
      <c r="I1060" s="19" t="s">
        <v>67</v>
      </c>
      <c r="J1060" s="30" t="s">
        <v>589</v>
      </c>
      <c r="K1060" s="19" t="s">
        <v>36</v>
      </c>
      <c r="L1060" s="24" t="s">
        <v>68</v>
      </c>
      <c r="M1060" s="33"/>
      <c r="N1060" s="6" t="s">
        <v>660</v>
      </c>
    </row>
    <row r="1061" spans="1:14">
      <c r="A1061" s="14">
        <f t="shared" si="105"/>
        <v>1058</v>
      </c>
      <c r="B1061" s="331" t="s">
        <v>586</v>
      </c>
      <c r="C1061" s="19" t="s">
        <v>587</v>
      </c>
      <c r="D1061" s="19" t="s">
        <v>32</v>
      </c>
      <c r="E1061" s="19">
        <v>34</v>
      </c>
      <c r="F1061" s="19" t="s">
        <v>225</v>
      </c>
      <c r="G1061" s="82" t="s">
        <v>226</v>
      </c>
      <c r="H1061" s="33"/>
      <c r="I1061" s="19" t="s">
        <v>67</v>
      </c>
      <c r="J1061" s="30" t="s">
        <v>589</v>
      </c>
      <c r="K1061" s="19" t="s">
        <v>36</v>
      </c>
      <c r="L1061" s="24" t="s">
        <v>68</v>
      </c>
      <c r="M1061" s="33"/>
      <c r="N1061" s="6" t="s">
        <v>660</v>
      </c>
    </row>
    <row r="1062" spans="1:14">
      <c r="A1062" s="14">
        <f t="shared" si="105"/>
        <v>1059</v>
      </c>
      <c r="B1062" s="331" t="s">
        <v>586</v>
      </c>
      <c r="C1062" s="19" t="s">
        <v>587</v>
      </c>
      <c r="D1062" s="19" t="s">
        <v>32</v>
      </c>
      <c r="E1062" s="19">
        <v>35</v>
      </c>
      <c r="F1062" s="19" t="s">
        <v>66</v>
      </c>
      <c r="G1062" s="82" t="s">
        <v>44</v>
      </c>
      <c r="H1062" s="17"/>
      <c r="I1062" s="19" t="s">
        <v>67</v>
      </c>
      <c r="J1062" s="30" t="s">
        <v>589</v>
      </c>
      <c r="K1062" s="19" t="s">
        <v>36</v>
      </c>
      <c r="L1062" s="24" t="s">
        <v>68</v>
      </c>
      <c r="M1062" s="33"/>
      <c r="N1062" s="6" t="s">
        <v>660</v>
      </c>
    </row>
    <row r="1063" ht="25.5" spans="1:14">
      <c r="A1063" s="14">
        <f t="shared" si="105"/>
        <v>1060</v>
      </c>
      <c r="B1063" s="331" t="s">
        <v>586</v>
      </c>
      <c r="C1063" s="19" t="s">
        <v>587</v>
      </c>
      <c r="D1063" s="19" t="s">
        <v>32</v>
      </c>
      <c r="E1063" s="19">
        <v>36</v>
      </c>
      <c r="F1063" s="19" t="s">
        <v>446</v>
      </c>
      <c r="G1063" s="82" t="s">
        <v>447</v>
      </c>
      <c r="H1063" s="82"/>
      <c r="I1063" s="19" t="s">
        <v>67</v>
      </c>
      <c r="J1063" s="30" t="s">
        <v>589</v>
      </c>
      <c r="K1063" s="19" t="s">
        <v>36</v>
      </c>
      <c r="L1063" s="24" t="s">
        <v>68</v>
      </c>
      <c r="M1063" s="19"/>
      <c r="N1063" s="6" t="s">
        <v>660</v>
      </c>
    </row>
    <row r="1064" spans="1:14">
      <c r="A1064" s="14">
        <f t="shared" si="105"/>
        <v>1061</v>
      </c>
      <c r="B1064" s="331" t="s">
        <v>586</v>
      </c>
      <c r="C1064" s="19" t="s">
        <v>587</v>
      </c>
      <c r="D1064" s="19" t="s">
        <v>32</v>
      </c>
      <c r="E1064" s="19">
        <v>37</v>
      </c>
      <c r="F1064" s="19" t="s">
        <v>71</v>
      </c>
      <c r="G1064" s="82" t="s">
        <v>72</v>
      </c>
      <c r="H1064" s="33"/>
      <c r="I1064" s="19" t="s">
        <v>67</v>
      </c>
      <c r="J1064" s="30" t="s">
        <v>589</v>
      </c>
      <c r="K1064" s="19" t="s">
        <v>36</v>
      </c>
      <c r="L1064" s="24" t="s">
        <v>68</v>
      </c>
      <c r="M1064" s="33"/>
      <c r="N1064" s="6" t="s">
        <v>660</v>
      </c>
    </row>
    <row r="1065" spans="1:14">
      <c r="A1065" s="14">
        <f t="shared" ref="A1065:A1074" si="106">ROW()-3</f>
        <v>1062</v>
      </c>
      <c r="B1065" s="331" t="s">
        <v>586</v>
      </c>
      <c r="C1065" s="19" t="s">
        <v>587</v>
      </c>
      <c r="D1065" s="19" t="s">
        <v>32</v>
      </c>
      <c r="E1065" s="19">
        <v>38</v>
      </c>
      <c r="F1065" s="19" t="s">
        <v>199</v>
      </c>
      <c r="G1065" s="82" t="s">
        <v>200</v>
      </c>
      <c r="H1065" s="33"/>
      <c r="I1065" s="19" t="s">
        <v>67</v>
      </c>
      <c r="J1065" s="30" t="s">
        <v>589</v>
      </c>
      <c r="K1065" s="19" t="s">
        <v>36</v>
      </c>
      <c r="L1065" s="24" t="s">
        <v>68</v>
      </c>
      <c r="M1065" s="33"/>
      <c r="N1065" s="6" t="s">
        <v>660</v>
      </c>
    </row>
    <row r="1066" spans="1:14">
      <c r="A1066" s="14">
        <f t="shared" si="106"/>
        <v>1063</v>
      </c>
      <c r="B1066" s="331" t="s">
        <v>586</v>
      </c>
      <c r="C1066" s="19" t="s">
        <v>587</v>
      </c>
      <c r="D1066" s="19" t="s">
        <v>32</v>
      </c>
      <c r="E1066" s="19">
        <v>39</v>
      </c>
      <c r="F1066" s="19" t="s">
        <v>519</v>
      </c>
      <c r="G1066" s="82" t="s">
        <v>520</v>
      </c>
      <c r="H1066" s="33"/>
      <c r="I1066" s="19" t="s">
        <v>67</v>
      </c>
      <c r="J1066" s="30" t="s">
        <v>589</v>
      </c>
      <c r="K1066" s="19" t="s">
        <v>36</v>
      </c>
      <c r="L1066" s="24" t="s">
        <v>68</v>
      </c>
      <c r="M1066" s="33"/>
      <c r="N1066" s="6" t="s">
        <v>660</v>
      </c>
    </row>
    <row r="1067" spans="1:14">
      <c r="A1067" s="14">
        <f t="shared" si="106"/>
        <v>1064</v>
      </c>
      <c r="B1067" s="331" t="s">
        <v>586</v>
      </c>
      <c r="C1067" s="19" t="s">
        <v>587</v>
      </c>
      <c r="D1067" s="19" t="s">
        <v>32</v>
      </c>
      <c r="E1067" s="19">
        <v>40</v>
      </c>
      <c r="F1067" s="19" t="s">
        <v>74</v>
      </c>
      <c r="G1067" s="82" t="s">
        <v>75</v>
      </c>
      <c r="H1067" s="33"/>
      <c r="I1067" s="19" t="s">
        <v>67</v>
      </c>
      <c r="J1067" s="30" t="s">
        <v>589</v>
      </c>
      <c r="K1067" s="19" t="s">
        <v>36</v>
      </c>
      <c r="L1067" s="24" t="s">
        <v>68</v>
      </c>
      <c r="M1067" s="33"/>
      <c r="N1067" s="6" t="s">
        <v>660</v>
      </c>
    </row>
    <row r="1068" spans="1:14">
      <c r="A1068" s="14">
        <f t="shared" si="106"/>
        <v>1065</v>
      </c>
      <c r="B1068" s="331" t="s">
        <v>586</v>
      </c>
      <c r="C1068" s="19" t="s">
        <v>587</v>
      </c>
      <c r="D1068" s="19" t="s">
        <v>32</v>
      </c>
      <c r="E1068" s="19">
        <v>41</v>
      </c>
      <c r="F1068" s="19" t="s">
        <v>81</v>
      </c>
      <c r="G1068" s="82" t="s">
        <v>56</v>
      </c>
      <c r="H1068" s="33"/>
      <c r="I1068" s="19" t="s">
        <v>67</v>
      </c>
      <c r="J1068" s="30" t="s">
        <v>589</v>
      </c>
      <c r="K1068" s="19" t="s">
        <v>36</v>
      </c>
      <c r="L1068" s="24" t="s">
        <v>68</v>
      </c>
      <c r="M1068" s="33"/>
      <c r="N1068" s="6" t="s">
        <v>660</v>
      </c>
    </row>
    <row r="1069" spans="1:14">
      <c r="A1069" s="14">
        <f t="shared" si="106"/>
        <v>1066</v>
      </c>
      <c r="B1069" s="331" t="s">
        <v>586</v>
      </c>
      <c r="C1069" s="19" t="s">
        <v>587</v>
      </c>
      <c r="D1069" s="19" t="s">
        <v>32</v>
      </c>
      <c r="E1069" s="19">
        <v>42</v>
      </c>
      <c r="F1069" s="19" t="s">
        <v>391</v>
      </c>
      <c r="G1069" s="82" t="s">
        <v>392</v>
      </c>
      <c r="H1069" s="33"/>
      <c r="I1069" s="19" t="s">
        <v>67</v>
      </c>
      <c r="J1069" s="30" t="s">
        <v>589</v>
      </c>
      <c r="K1069" s="19" t="s">
        <v>36</v>
      </c>
      <c r="L1069" s="24" t="s">
        <v>68</v>
      </c>
      <c r="M1069" s="33"/>
      <c r="N1069" s="6" t="s">
        <v>660</v>
      </c>
    </row>
    <row r="1070" spans="1:14">
      <c r="A1070" s="14">
        <f t="shared" si="106"/>
        <v>1067</v>
      </c>
      <c r="B1070" s="331" t="s">
        <v>586</v>
      </c>
      <c r="C1070" s="19" t="s">
        <v>587</v>
      </c>
      <c r="D1070" s="19" t="s">
        <v>32</v>
      </c>
      <c r="E1070" s="19">
        <v>43</v>
      </c>
      <c r="F1070" s="19" t="s">
        <v>82</v>
      </c>
      <c r="G1070" s="82" t="s">
        <v>83</v>
      </c>
      <c r="H1070" s="33"/>
      <c r="I1070" s="19" t="s">
        <v>67</v>
      </c>
      <c r="J1070" s="30" t="s">
        <v>589</v>
      </c>
      <c r="K1070" s="19" t="s">
        <v>36</v>
      </c>
      <c r="L1070" s="24" t="s">
        <v>68</v>
      </c>
      <c r="M1070" s="33"/>
      <c r="N1070" s="6" t="s">
        <v>660</v>
      </c>
    </row>
    <row r="1071" spans="1:14">
      <c r="A1071" s="14">
        <f t="shared" si="106"/>
        <v>1068</v>
      </c>
      <c r="B1071" s="331" t="s">
        <v>586</v>
      </c>
      <c r="C1071" s="19" t="s">
        <v>587</v>
      </c>
      <c r="D1071" s="19" t="s">
        <v>32</v>
      </c>
      <c r="E1071" s="19">
        <v>44</v>
      </c>
      <c r="F1071" s="19" t="s">
        <v>84</v>
      </c>
      <c r="G1071" s="82" t="s">
        <v>85</v>
      </c>
      <c r="H1071" s="33"/>
      <c r="I1071" s="19" t="s">
        <v>67</v>
      </c>
      <c r="J1071" s="30" t="s">
        <v>589</v>
      </c>
      <c r="K1071" s="19" t="s">
        <v>36</v>
      </c>
      <c r="L1071" s="24" t="s">
        <v>68</v>
      </c>
      <c r="M1071" s="33"/>
      <c r="N1071" s="6" t="s">
        <v>660</v>
      </c>
    </row>
    <row r="1072" spans="1:14">
      <c r="A1072" s="14">
        <f t="shared" si="106"/>
        <v>1069</v>
      </c>
      <c r="B1072" s="331" t="s">
        <v>586</v>
      </c>
      <c r="C1072" s="19" t="s">
        <v>587</v>
      </c>
      <c r="D1072" s="19" t="s">
        <v>32</v>
      </c>
      <c r="E1072" s="19">
        <v>45</v>
      </c>
      <c r="F1072" s="19" t="s">
        <v>180</v>
      </c>
      <c r="G1072" s="82" t="s">
        <v>181</v>
      </c>
      <c r="H1072" s="33"/>
      <c r="I1072" s="19" t="s">
        <v>67</v>
      </c>
      <c r="J1072" s="30" t="s">
        <v>589</v>
      </c>
      <c r="K1072" s="19" t="s">
        <v>36</v>
      </c>
      <c r="L1072" s="24" t="s">
        <v>68</v>
      </c>
      <c r="M1072" s="33"/>
      <c r="N1072" s="6" t="s">
        <v>660</v>
      </c>
    </row>
    <row r="1073" spans="1:14">
      <c r="A1073" s="14">
        <f t="shared" si="106"/>
        <v>1070</v>
      </c>
      <c r="B1073" s="331" t="s">
        <v>586</v>
      </c>
      <c r="C1073" s="19" t="s">
        <v>587</v>
      </c>
      <c r="D1073" s="19" t="s">
        <v>32</v>
      </c>
      <c r="E1073" s="19">
        <v>46</v>
      </c>
      <c r="F1073" s="19" t="s">
        <v>86</v>
      </c>
      <c r="G1073" s="82" t="s">
        <v>87</v>
      </c>
      <c r="H1073" s="33"/>
      <c r="I1073" s="19" t="s">
        <v>67</v>
      </c>
      <c r="J1073" s="30" t="s">
        <v>589</v>
      </c>
      <c r="K1073" s="19" t="s">
        <v>36</v>
      </c>
      <c r="L1073" s="24" t="s">
        <v>68</v>
      </c>
      <c r="M1073" s="33"/>
      <c r="N1073" s="6" t="s">
        <v>660</v>
      </c>
    </row>
    <row r="1074" spans="1:14">
      <c r="A1074" s="14">
        <f t="shared" si="106"/>
        <v>1071</v>
      </c>
      <c r="B1074" s="331" t="s">
        <v>586</v>
      </c>
      <c r="C1074" s="19" t="s">
        <v>587</v>
      </c>
      <c r="D1074" s="19" t="s">
        <v>32</v>
      </c>
      <c r="E1074" s="19">
        <v>47</v>
      </c>
      <c r="F1074" s="19" t="s">
        <v>127</v>
      </c>
      <c r="G1074" s="19" t="s">
        <v>128</v>
      </c>
      <c r="H1074" s="33"/>
      <c r="I1074" s="19" t="s">
        <v>67</v>
      </c>
      <c r="J1074" s="30" t="s">
        <v>589</v>
      </c>
      <c r="K1074" s="19" t="s">
        <v>36</v>
      </c>
      <c r="L1074" s="24" t="s">
        <v>68</v>
      </c>
      <c r="M1074" s="33"/>
      <c r="N1074" s="6" t="s">
        <v>660</v>
      </c>
    </row>
    <row r="1075" spans="1:14">
      <c r="A1075" s="14">
        <f t="shared" ref="A1075:A1084" si="107">ROW()-3</f>
        <v>1072</v>
      </c>
      <c r="B1075" s="331" t="s">
        <v>586</v>
      </c>
      <c r="C1075" s="19" t="s">
        <v>587</v>
      </c>
      <c r="D1075" s="19" t="s">
        <v>32</v>
      </c>
      <c r="E1075" s="19">
        <v>48</v>
      </c>
      <c r="F1075" s="19" t="s">
        <v>277</v>
      </c>
      <c r="G1075" s="82" t="s">
        <v>126</v>
      </c>
      <c r="H1075" s="33"/>
      <c r="I1075" s="19" t="s">
        <v>67</v>
      </c>
      <c r="J1075" s="30" t="s">
        <v>589</v>
      </c>
      <c r="K1075" s="19" t="s">
        <v>36</v>
      </c>
      <c r="L1075" s="24" t="s">
        <v>68</v>
      </c>
      <c r="M1075" s="33"/>
      <c r="N1075" s="6" t="s">
        <v>660</v>
      </c>
    </row>
    <row r="1076" spans="1:14">
      <c r="A1076" s="14">
        <f t="shared" si="107"/>
        <v>1073</v>
      </c>
      <c r="B1076" s="331" t="s">
        <v>586</v>
      </c>
      <c r="C1076" s="19" t="s">
        <v>587</v>
      </c>
      <c r="D1076" s="19" t="s">
        <v>32</v>
      </c>
      <c r="E1076" s="19">
        <v>49</v>
      </c>
      <c r="F1076" s="19" t="s">
        <v>96</v>
      </c>
      <c r="G1076" s="82" t="s">
        <v>60</v>
      </c>
      <c r="H1076" s="33"/>
      <c r="I1076" s="19" t="s">
        <v>67</v>
      </c>
      <c r="J1076" s="30" t="s">
        <v>589</v>
      </c>
      <c r="K1076" s="19" t="s">
        <v>36</v>
      </c>
      <c r="L1076" s="24" t="s">
        <v>68</v>
      </c>
      <c r="M1076" s="33"/>
      <c r="N1076" s="6" t="s">
        <v>660</v>
      </c>
    </row>
    <row r="1077" spans="1:14">
      <c r="A1077" s="14">
        <f t="shared" si="107"/>
        <v>1074</v>
      </c>
      <c r="B1077" s="331" t="s">
        <v>586</v>
      </c>
      <c r="C1077" s="19" t="s">
        <v>587</v>
      </c>
      <c r="D1077" s="19" t="s">
        <v>32</v>
      </c>
      <c r="E1077" s="19">
        <v>50</v>
      </c>
      <c r="F1077" s="19" t="s">
        <v>249</v>
      </c>
      <c r="G1077" s="82" t="s">
        <v>250</v>
      </c>
      <c r="H1077" s="33"/>
      <c r="I1077" s="19" t="s">
        <v>67</v>
      </c>
      <c r="J1077" s="30" t="s">
        <v>589</v>
      </c>
      <c r="K1077" s="19" t="s">
        <v>36</v>
      </c>
      <c r="L1077" s="24" t="s">
        <v>68</v>
      </c>
      <c r="M1077" s="33"/>
      <c r="N1077" s="6" t="s">
        <v>660</v>
      </c>
    </row>
    <row r="1078" spans="1:14">
      <c r="A1078" s="14">
        <f t="shared" si="107"/>
        <v>1075</v>
      </c>
      <c r="B1078" s="331" t="s">
        <v>586</v>
      </c>
      <c r="C1078" s="19" t="s">
        <v>587</v>
      </c>
      <c r="D1078" s="19" t="s">
        <v>32</v>
      </c>
      <c r="E1078" s="19">
        <v>51</v>
      </c>
      <c r="F1078" s="19" t="s">
        <v>105</v>
      </c>
      <c r="G1078" s="82" t="s">
        <v>64</v>
      </c>
      <c r="H1078" s="17" t="s">
        <v>106</v>
      </c>
      <c r="I1078" s="19" t="s">
        <v>67</v>
      </c>
      <c r="J1078" s="30" t="s">
        <v>589</v>
      </c>
      <c r="K1078" s="19" t="s">
        <v>36</v>
      </c>
      <c r="L1078" s="24" t="s">
        <v>68</v>
      </c>
      <c r="M1078" s="33"/>
      <c r="N1078" s="6" t="s">
        <v>660</v>
      </c>
    </row>
    <row r="1079" ht="25.5" spans="1:14">
      <c r="A1079" s="14">
        <f t="shared" si="107"/>
        <v>1076</v>
      </c>
      <c r="B1079" s="331" t="s">
        <v>586</v>
      </c>
      <c r="C1079" s="19" t="s">
        <v>587</v>
      </c>
      <c r="D1079" s="19" t="s">
        <v>191</v>
      </c>
      <c r="E1079" s="19">
        <v>52</v>
      </c>
      <c r="F1079" s="19" t="s">
        <v>472</v>
      </c>
      <c r="G1079" s="19" t="s">
        <v>244</v>
      </c>
      <c r="H1079" s="17" t="s">
        <v>600</v>
      </c>
      <c r="I1079" s="19" t="s">
        <v>45</v>
      </c>
      <c r="J1079" s="19">
        <v>2</v>
      </c>
      <c r="K1079" s="19" t="s">
        <v>36</v>
      </c>
      <c r="L1079" s="19" t="s">
        <v>192</v>
      </c>
      <c r="M1079" s="41" t="s">
        <v>193</v>
      </c>
      <c r="N1079" s="6" t="s">
        <v>660</v>
      </c>
    </row>
    <row r="1080" spans="1:14">
      <c r="A1080" s="14">
        <f t="shared" si="107"/>
        <v>1077</v>
      </c>
      <c r="B1080" s="331" t="s">
        <v>586</v>
      </c>
      <c r="C1080" s="19" t="s">
        <v>587</v>
      </c>
      <c r="D1080" s="19" t="s">
        <v>191</v>
      </c>
      <c r="E1080" s="19">
        <v>53</v>
      </c>
      <c r="F1080" s="19" t="s">
        <v>47</v>
      </c>
      <c r="G1080" s="19" t="s">
        <v>34</v>
      </c>
      <c r="H1080" s="17" t="s">
        <v>601</v>
      </c>
      <c r="I1080" s="19" t="s">
        <v>45</v>
      </c>
      <c r="J1080" s="19">
        <v>2</v>
      </c>
      <c r="K1080" s="19" t="s">
        <v>36</v>
      </c>
      <c r="L1080" s="19" t="s">
        <v>192</v>
      </c>
      <c r="M1080" s="41" t="s">
        <v>193</v>
      </c>
      <c r="N1080" s="6" t="s">
        <v>660</v>
      </c>
    </row>
    <row r="1081" spans="1:14">
      <c r="A1081" s="14">
        <f t="shared" si="107"/>
        <v>1078</v>
      </c>
      <c r="B1081" s="331" t="s">
        <v>586</v>
      </c>
      <c r="C1081" s="19" t="s">
        <v>587</v>
      </c>
      <c r="D1081" s="19" t="s">
        <v>191</v>
      </c>
      <c r="E1081" s="19">
        <v>54</v>
      </c>
      <c r="F1081" s="19" t="s">
        <v>548</v>
      </c>
      <c r="G1081" s="19" t="s">
        <v>402</v>
      </c>
      <c r="H1081" s="17" t="s">
        <v>603</v>
      </c>
      <c r="I1081" s="19" t="s">
        <v>45</v>
      </c>
      <c r="J1081" s="19">
        <v>2</v>
      </c>
      <c r="K1081" s="19" t="s">
        <v>36</v>
      </c>
      <c r="L1081" s="19" t="s">
        <v>192</v>
      </c>
      <c r="M1081" s="41" t="s">
        <v>193</v>
      </c>
      <c r="N1081" s="6" t="s">
        <v>660</v>
      </c>
    </row>
    <row r="1082" spans="1:14">
      <c r="A1082" s="14">
        <f t="shared" si="107"/>
        <v>1079</v>
      </c>
      <c r="B1082" s="331" t="s">
        <v>586</v>
      </c>
      <c r="C1082" s="19" t="s">
        <v>587</v>
      </c>
      <c r="D1082" s="19" t="s">
        <v>191</v>
      </c>
      <c r="E1082" s="19">
        <v>55</v>
      </c>
      <c r="F1082" s="19" t="s">
        <v>73</v>
      </c>
      <c r="G1082" s="19" t="s">
        <v>34</v>
      </c>
      <c r="H1082" s="17" t="s">
        <v>601</v>
      </c>
      <c r="I1082" s="19" t="s">
        <v>67</v>
      </c>
      <c r="J1082" s="19">
        <v>1</v>
      </c>
      <c r="K1082" s="19" t="s">
        <v>36</v>
      </c>
      <c r="L1082" s="19" t="s">
        <v>192</v>
      </c>
      <c r="M1082" s="41" t="s">
        <v>193</v>
      </c>
      <c r="N1082" s="6" t="s">
        <v>660</v>
      </c>
    </row>
    <row r="1083" spans="1:14">
      <c r="A1083" s="14">
        <f t="shared" si="107"/>
        <v>1080</v>
      </c>
      <c r="B1083" s="331" t="s">
        <v>586</v>
      </c>
      <c r="C1083" s="19" t="s">
        <v>587</v>
      </c>
      <c r="D1083" s="19" t="s">
        <v>191</v>
      </c>
      <c r="E1083" s="19">
        <v>56</v>
      </c>
      <c r="F1083" s="19" t="s">
        <v>264</v>
      </c>
      <c r="G1083" s="19" t="s">
        <v>265</v>
      </c>
      <c r="H1083" s="17"/>
      <c r="I1083" s="19" t="s">
        <v>67</v>
      </c>
      <c r="J1083" s="19" t="s">
        <v>602</v>
      </c>
      <c r="K1083" s="19" t="s">
        <v>36</v>
      </c>
      <c r="L1083" s="19" t="s">
        <v>192</v>
      </c>
      <c r="M1083" s="41" t="s">
        <v>193</v>
      </c>
      <c r="N1083" s="6" t="s">
        <v>660</v>
      </c>
    </row>
    <row r="1084" ht="25.5" spans="1:14">
      <c r="A1084" s="14">
        <f t="shared" si="107"/>
        <v>1081</v>
      </c>
      <c r="B1084" s="331" t="s">
        <v>605</v>
      </c>
      <c r="C1084" s="15" t="s">
        <v>606</v>
      </c>
      <c r="D1084" s="19" t="s">
        <v>32</v>
      </c>
      <c r="E1084" s="19">
        <v>1</v>
      </c>
      <c r="F1084" s="19" t="s">
        <v>43</v>
      </c>
      <c r="G1084" s="19" t="s">
        <v>44</v>
      </c>
      <c r="H1084" s="17"/>
      <c r="I1084" s="19" t="s">
        <v>45</v>
      </c>
      <c r="J1084" s="19">
        <v>2</v>
      </c>
      <c r="K1084" s="19" t="s">
        <v>36</v>
      </c>
      <c r="L1084" s="24" t="s">
        <v>46</v>
      </c>
      <c r="M1084" s="19"/>
      <c r="N1084" s="6" t="s">
        <v>660</v>
      </c>
    </row>
    <row r="1085" ht="25.5" spans="1:14">
      <c r="A1085" s="14">
        <f t="shared" ref="A1085:A1094" si="108">ROW()-3</f>
        <v>1082</v>
      </c>
      <c r="B1085" s="331" t="s">
        <v>605</v>
      </c>
      <c r="C1085" s="15" t="s">
        <v>606</v>
      </c>
      <c r="D1085" s="19" t="s">
        <v>32</v>
      </c>
      <c r="E1085" s="19">
        <v>2</v>
      </c>
      <c r="F1085" s="19" t="s">
        <v>124</v>
      </c>
      <c r="G1085" s="19" t="s">
        <v>83</v>
      </c>
      <c r="H1085" s="17" t="s">
        <v>607</v>
      </c>
      <c r="I1085" s="19" t="s">
        <v>45</v>
      </c>
      <c r="J1085" s="19">
        <v>2</v>
      </c>
      <c r="K1085" s="19" t="s">
        <v>36</v>
      </c>
      <c r="L1085" s="24" t="s">
        <v>46</v>
      </c>
      <c r="M1085" s="19"/>
      <c r="N1085" s="6" t="s">
        <v>660</v>
      </c>
    </row>
    <row r="1086" ht="25.5" spans="1:14">
      <c r="A1086" s="14">
        <f t="shared" si="108"/>
        <v>1083</v>
      </c>
      <c r="B1086" s="331" t="s">
        <v>605</v>
      </c>
      <c r="C1086" s="15" t="s">
        <v>606</v>
      </c>
      <c r="D1086" s="19" t="s">
        <v>32</v>
      </c>
      <c r="E1086" s="19">
        <v>3</v>
      </c>
      <c r="F1086" s="19" t="s">
        <v>608</v>
      </c>
      <c r="G1086" s="19" t="s">
        <v>95</v>
      </c>
      <c r="H1086" s="17" t="s">
        <v>106</v>
      </c>
      <c r="I1086" s="19" t="s">
        <v>45</v>
      </c>
      <c r="J1086" s="19">
        <v>2</v>
      </c>
      <c r="K1086" s="19" t="s">
        <v>36</v>
      </c>
      <c r="L1086" s="24" t="s">
        <v>46</v>
      </c>
      <c r="M1086" s="19"/>
      <c r="N1086" s="6" t="s">
        <v>660</v>
      </c>
    </row>
    <row r="1087" ht="25.5" spans="1:14">
      <c r="A1087" s="14">
        <f t="shared" si="108"/>
        <v>1084</v>
      </c>
      <c r="B1087" s="331" t="s">
        <v>605</v>
      </c>
      <c r="C1087" s="15" t="s">
        <v>606</v>
      </c>
      <c r="D1087" s="19" t="s">
        <v>32</v>
      </c>
      <c r="E1087" s="19">
        <v>4</v>
      </c>
      <c r="F1087" s="19" t="s">
        <v>548</v>
      </c>
      <c r="G1087" s="19" t="s">
        <v>402</v>
      </c>
      <c r="H1087" s="17" t="s">
        <v>603</v>
      </c>
      <c r="I1087" s="19" t="s">
        <v>45</v>
      </c>
      <c r="J1087" s="19">
        <v>2</v>
      </c>
      <c r="K1087" s="19" t="s">
        <v>36</v>
      </c>
      <c r="L1087" s="24" t="s">
        <v>46</v>
      </c>
      <c r="M1087" s="19"/>
      <c r="N1087" s="6" t="s">
        <v>660</v>
      </c>
    </row>
    <row r="1088" ht="25.5" spans="1:14">
      <c r="A1088" s="14">
        <f t="shared" si="108"/>
        <v>1085</v>
      </c>
      <c r="B1088" s="331" t="s">
        <v>605</v>
      </c>
      <c r="C1088" s="15" t="s">
        <v>606</v>
      </c>
      <c r="D1088" s="19" t="s">
        <v>32</v>
      </c>
      <c r="E1088" s="19">
        <v>5</v>
      </c>
      <c r="F1088" s="19" t="s">
        <v>378</v>
      </c>
      <c r="G1088" s="19" t="s">
        <v>303</v>
      </c>
      <c r="H1088" s="17" t="s">
        <v>609</v>
      </c>
      <c r="I1088" s="19" t="s">
        <v>45</v>
      </c>
      <c r="J1088" s="19">
        <v>2</v>
      </c>
      <c r="K1088" s="19" t="s">
        <v>36</v>
      </c>
      <c r="L1088" s="24" t="s">
        <v>46</v>
      </c>
      <c r="M1088" s="19"/>
      <c r="N1088" s="6" t="s">
        <v>660</v>
      </c>
    </row>
    <row r="1089" ht="25.5" spans="1:14">
      <c r="A1089" s="14">
        <f t="shared" si="108"/>
        <v>1086</v>
      </c>
      <c r="B1089" s="331" t="s">
        <v>605</v>
      </c>
      <c r="C1089" s="15" t="s">
        <v>606</v>
      </c>
      <c r="D1089" s="19" t="s">
        <v>32</v>
      </c>
      <c r="E1089" s="19">
        <v>6</v>
      </c>
      <c r="F1089" s="19" t="s">
        <v>47</v>
      </c>
      <c r="G1089" s="19" t="s">
        <v>34</v>
      </c>
      <c r="H1089" s="17" t="s">
        <v>610</v>
      </c>
      <c r="I1089" s="19" t="s">
        <v>45</v>
      </c>
      <c r="J1089" s="19">
        <v>2</v>
      </c>
      <c r="K1089" s="19" t="s">
        <v>36</v>
      </c>
      <c r="L1089" s="24" t="s">
        <v>46</v>
      </c>
      <c r="M1089" s="19"/>
      <c r="N1089" s="6" t="s">
        <v>660</v>
      </c>
    </row>
    <row r="1090" ht="25.5" spans="1:14">
      <c r="A1090" s="14">
        <f t="shared" si="108"/>
        <v>1087</v>
      </c>
      <c r="B1090" s="331" t="s">
        <v>605</v>
      </c>
      <c r="C1090" s="15" t="s">
        <v>606</v>
      </c>
      <c r="D1090" s="19" t="s">
        <v>32</v>
      </c>
      <c r="E1090" s="19">
        <v>7</v>
      </c>
      <c r="F1090" s="19" t="s">
        <v>175</v>
      </c>
      <c r="G1090" s="19" t="s">
        <v>77</v>
      </c>
      <c r="H1090" s="17"/>
      <c r="I1090" s="19" t="s">
        <v>45</v>
      </c>
      <c r="J1090" s="19">
        <v>2</v>
      </c>
      <c r="K1090" s="19" t="s">
        <v>36</v>
      </c>
      <c r="L1090" s="24" t="s">
        <v>46</v>
      </c>
      <c r="M1090" s="19"/>
      <c r="N1090" s="6" t="s">
        <v>660</v>
      </c>
    </row>
    <row r="1091" ht="25.5" spans="1:14">
      <c r="A1091" s="14">
        <f t="shared" si="108"/>
        <v>1088</v>
      </c>
      <c r="B1091" s="331" t="s">
        <v>605</v>
      </c>
      <c r="C1091" s="15" t="s">
        <v>606</v>
      </c>
      <c r="D1091" s="19" t="s">
        <v>32</v>
      </c>
      <c r="E1091" s="19">
        <v>8</v>
      </c>
      <c r="F1091" s="19" t="s">
        <v>189</v>
      </c>
      <c r="G1091" s="19" t="s">
        <v>173</v>
      </c>
      <c r="H1091" s="17" t="s">
        <v>612</v>
      </c>
      <c r="I1091" s="19" t="s">
        <v>67</v>
      </c>
      <c r="J1091" s="19">
        <v>3</v>
      </c>
      <c r="K1091" s="19" t="s">
        <v>36</v>
      </c>
      <c r="L1091" s="24" t="s">
        <v>68</v>
      </c>
      <c r="M1091" s="19"/>
      <c r="N1091" s="6" t="s">
        <v>660</v>
      </c>
    </row>
    <row r="1092" ht="25.5" spans="1:14">
      <c r="A1092" s="14">
        <f t="shared" si="108"/>
        <v>1089</v>
      </c>
      <c r="B1092" s="331" t="s">
        <v>605</v>
      </c>
      <c r="C1092" s="15" t="s">
        <v>606</v>
      </c>
      <c r="D1092" s="19" t="s">
        <v>32</v>
      </c>
      <c r="E1092" s="19">
        <v>9</v>
      </c>
      <c r="F1092" s="19" t="s">
        <v>290</v>
      </c>
      <c r="G1092" s="19" t="s">
        <v>291</v>
      </c>
      <c r="H1092" s="17" t="s">
        <v>613</v>
      </c>
      <c r="I1092" s="19" t="s">
        <v>67</v>
      </c>
      <c r="J1092" s="19">
        <v>3</v>
      </c>
      <c r="K1092" s="19" t="s">
        <v>36</v>
      </c>
      <c r="L1092" s="24" t="s">
        <v>68</v>
      </c>
      <c r="M1092" s="19"/>
      <c r="N1092" s="6" t="s">
        <v>660</v>
      </c>
    </row>
    <row r="1093" ht="25.5" spans="1:14">
      <c r="A1093" s="14">
        <f t="shared" si="108"/>
        <v>1090</v>
      </c>
      <c r="B1093" s="331" t="s">
        <v>605</v>
      </c>
      <c r="C1093" s="15" t="s">
        <v>606</v>
      </c>
      <c r="D1093" s="19" t="s">
        <v>32</v>
      </c>
      <c r="E1093" s="19">
        <v>10</v>
      </c>
      <c r="F1093" s="19" t="s">
        <v>66</v>
      </c>
      <c r="G1093" s="19" t="s">
        <v>44</v>
      </c>
      <c r="H1093" s="17"/>
      <c r="I1093" s="19" t="s">
        <v>67</v>
      </c>
      <c r="J1093" s="19">
        <v>3</v>
      </c>
      <c r="K1093" s="19" t="s">
        <v>36</v>
      </c>
      <c r="L1093" s="24" t="s">
        <v>68</v>
      </c>
      <c r="M1093" s="19"/>
      <c r="N1093" s="6" t="s">
        <v>660</v>
      </c>
    </row>
    <row r="1094" ht="25.5" spans="1:14">
      <c r="A1094" s="14">
        <f t="shared" si="108"/>
        <v>1091</v>
      </c>
      <c r="B1094" s="331" t="s">
        <v>605</v>
      </c>
      <c r="C1094" s="15" t="s">
        <v>606</v>
      </c>
      <c r="D1094" s="19" t="s">
        <v>32</v>
      </c>
      <c r="E1094" s="19">
        <v>11</v>
      </c>
      <c r="F1094" s="19" t="s">
        <v>73</v>
      </c>
      <c r="G1094" s="19" t="s">
        <v>34</v>
      </c>
      <c r="H1094" s="17" t="s">
        <v>610</v>
      </c>
      <c r="I1094" s="19" t="s">
        <v>67</v>
      </c>
      <c r="J1094" s="19">
        <v>3</v>
      </c>
      <c r="K1094" s="19" t="s">
        <v>36</v>
      </c>
      <c r="L1094" s="24" t="s">
        <v>68</v>
      </c>
      <c r="M1094" s="19"/>
      <c r="N1094" s="6" t="s">
        <v>660</v>
      </c>
    </row>
    <row r="1095" ht="25.5" spans="1:14">
      <c r="A1095" s="14">
        <f t="shared" ref="A1095:A1104" si="109">ROW()-3</f>
        <v>1092</v>
      </c>
      <c r="B1095" s="331" t="s">
        <v>605</v>
      </c>
      <c r="C1095" s="15" t="s">
        <v>606</v>
      </c>
      <c r="D1095" s="19" t="s">
        <v>32</v>
      </c>
      <c r="E1095" s="19">
        <v>12</v>
      </c>
      <c r="F1095" s="19" t="s">
        <v>82</v>
      </c>
      <c r="G1095" s="19" t="s">
        <v>83</v>
      </c>
      <c r="H1095" s="17" t="s">
        <v>607</v>
      </c>
      <c r="I1095" s="19" t="s">
        <v>67</v>
      </c>
      <c r="J1095" s="19">
        <v>3</v>
      </c>
      <c r="K1095" s="19" t="s">
        <v>36</v>
      </c>
      <c r="L1095" s="24" t="s">
        <v>68</v>
      </c>
      <c r="M1095" s="19"/>
      <c r="N1095" s="6" t="s">
        <v>660</v>
      </c>
    </row>
    <row r="1096" ht="25.5" spans="1:14">
      <c r="A1096" s="14">
        <f t="shared" si="109"/>
        <v>1093</v>
      </c>
      <c r="B1096" s="331" t="s">
        <v>605</v>
      </c>
      <c r="C1096" s="15" t="s">
        <v>606</v>
      </c>
      <c r="D1096" s="19" t="s">
        <v>32</v>
      </c>
      <c r="E1096" s="19">
        <v>13</v>
      </c>
      <c r="F1096" s="19" t="s">
        <v>84</v>
      </c>
      <c r="G1096" s="19" t="s">
        <v>85</v>
      </c>
      <c r="H1096" s="17" t="s">
        <v>202</v>
      </c>
      <c r="I1096" s="19" t="s">
        <v>67</v>
      </c>
      <c r="J1096" s="19">
        <v>3</v>
      </c>
      <c r="K1096" s="19" t="s">
        <v>36</v>
      </c>
      <c r="L1096" s="24" t="s">
        <v>68</v>
      </c>
      <c r="M1096" s="19"/>
      <c r="N1096" s="6" t="s">
        <v>660</v>
      </c>
    </row>
    <row r="1097" ht="25.5" spans="1:14">
      <c r="A1097" s="14">
        <f t="shared" si="109"/>
        <v>1094</v>
      </c>
      <c r="B1097" s="331" t="s">
        <v>605</v>
      </c>
      <c r="C1097" s="15" t="s">
        <v>606</v>
      </c>
      <c r="D1097" s="19" t="s">
        <v>32</v>
      </c>
      <c r="E1097" s="19">
        <v>14</v>
      </c>
      <c r="F1097" s="19" t="s">
        <v>96</v>
      </c>
      <c r="G1097" s="19" t="s">
        <v>60</v>
      </c>
      <c r="H1097" s="17" t="s">
        <v>614</v>
      </c>
      <c r="I1097" s="19" t="s">
        <v>67</v>
      </c>
      <c r="J1097" s="19">
        <v>3</v>
      </c>
      <c r="K1097" s="19" t="s">
        <v>36</v>
      </c>
      <c r="L1097" s="24" t="s">
        <v>68</v>
      </c>
      <c r="M1097" s="19"/>
      <c r="N1097" s="6" t="s">
        <v>660</v>
      </c>
    </row>
    <row r="1098" ht="25.5" spans="1:14">
      <c r="A1098" s="14">
        <f t="shared" si="109"/>
        <v>1095</v>
      </c>
      <c r="B1098" s="331" t="s">
        <v>605</v>
      </c>
      <c r="C1098" s="15" t="s">
        <v>606</v>
      </c>
      <c r="D1098" s="19" t="s">
        <v>32</v>
      </c>
      <c r="E1098" s="19">
        <v>15</v>
      </c>
      <c r="F1098" s="19" t="s">
        <v>401</v>
      </c>
      <c r="G1098" s="19" t="s">
        <v>402</v>
      </c>
      <c r="H1098" s="17" t="s">
        <v>603</v>
      </c>
      <c r="I1098" s="19" t="s">
        <v>67</v>
      </c>
      <c r="J1098" s="19">
        <v>3</v>
      </c>
      <c r="K1098" s="19" t="s">
        <v>36</v>
      </c>
      <c r="L1098" s="24" t="s">
        <v>68</v>
      </c>
      <c r="M1098" s="19"/>
      <c r="N1098" s="6" t="s">
        <v>660</v>
      </c>
    </row>
    <row r="1099" ht="25.5" spans="1:14">
      <c r="A1099" s="14">
        <f t="shared" si="109"/>
        <v>1096</v>
      </c>
      <c r="B1099" s="331" t="s">
        <v>605</v>
      </c>
      <c r="C1099" s="15" t="s">
        <v>606</v>
      </c>
      <c r="D1099" s="19" t="s">
        <v>32</v>
      </c>
      <c r="E1099" s="19">
        <v>16</v>
      </c>
      <c r="F1099" s="19" t="s">
        <v>225</v>
      </c>
      <c r="G1099" s="19" t="s">
        <v>226</v>
      </c>
      <c r="H1099" s="17" t="s">
        <v>615</v>
      </c>
      <c r="I1099" s="19" t="s">
        <v>67</v>
      </c>
      <c r="J1099" s="19">
        <v>3</v>
      </c>
      <c r="K1099" s="19" t="s">
        <v>36</v>
      </c>
      <c r="L1099" s="24" t="s">
        <v>68</v>
      </c>
      <c r="M1099" s="19"/>
      <c r="N1099" s="6" t="s">
        <v>660</v>
      </c>
    </row>
    <row r="1100" ht="25.5" spans="1:14">
      <c r="A1100" s="14">
        <f t="shared" si="109"/>
        <v>1097</v>
      </c>
      <c r="B1100" s="331" t="s">
        <v>605</v>
      </c>
      <c r="C1100" s="15" t="s">
        <v>606</v>
      </c>
      <c r="D1100" s="19" t="s">
        <v>32</v>
      </c>
      <c r="E1100" s="19">
        <v>17</v>
      </c>
      <c r="F1100" s="19" t="s">
        <v>103</v>
      </c>
      <c r="G1100" s="19" t="s">
        <v>104</v>
      </c>
      <c r="H1100" s="17" t="s">
        <v>616</v>
      </c>
      <c r="I1100" s="19" t="s">
        <v>67</v>
      </c>
      <c r="J1100" s="19">
        <v>3</v>
      </c>
      <c r="K1100" s="19" t="s">
        <v>36</v>
      </c>
      <c r="L1100" s="24" t="s">
        <v>68</v>
      </c>
      <c r="M1100" s="19"/>
      <c r="N1100" s="6" t="s">
        <v>660</v>
      </c>
    </row>
    <row r="1101" ht="38.25" spans="1:14">
      <c r="A1101" s="14">
        <f t="shared" si="109"/>
        <v>1098</v>
      </c>
      <c r="B1101" s="331" t="s">
        <v>605</v>
      </c>
      <c r="C1101" s="15" t="s">
        <v>606</v>
      </c>
      <c r="D1101" s="19" t="s">
        <v>191</v>
      </c>
      <c r="E1101" s="19">
        <v>18</v>
      </c>
      <c r="F1101" s="19" t="s">
        <v>470</v>
      </c>
      <c r="G1101" s="19" t="s">
        <v>449</v>
      </c>
      <c r="H1101" s="17" t="s">
        <v>617</v>
      </c>
      <c r="I1101" s="19" t="s">
        <v>45</v>
      </c>
      <c r="J1101" s="19">
        <v>1</v>
      </c>
      <c r="K1101" s="19" t="s">
        <v>36</v>
      </c>
      <c r="L1101" s="24" t="s">
        <v>356</v>
      </c>
      <c r="M1101" s="41" t="s">
        <v>193</v>
      </c>
      <c r="N1101" s="6" t="s">
        <v>660</v>
      </c>
    </row>
    <row r="1102" ht="38.25" spans="1:14">
      <c r="A1102" s="14">
        <f t="shared" si="109"/>
        <v>1099</v>
      </c>
      <c r="B1102" s="331" t="s">
        <v>605</v>
      </c>
      <c r="C1102" s="15" t="s">
        <v>606</v>
      </c>
      <c r="D1102" s="19" t="s">
        <v>191</v>
      </c>
      <c r="E1102" s="19">
        <v>19</v>
      </c>
      <c r="F1102" s="19" t="s">
        <v>59</v>
      </c>
      <c r="G1102" s="19" t="s">
        <v>60</v>
      </c>
      <c r="H1102" s="17" t="s">
        <v>614</v>
      </c>
      <c r="I1102" s="19" t="s">
        <v>45</v>
      </c>
      <c r="J1102" s="19">
        <v>1</v>
      </c>
      <c r="K1102" s="19" t="s">
        <v>36</v>
      </c>
      <c r="L1102" s="24" t="s">
        <v>356</v>
      </c>
      <c r="M1102" s="41" t="s">
        <v>193</v>
      </c>
      <c r="N1102" s="6" t="s">
        <v>660</v>
      </c>
    </row>
    <row r="1103" ht="38.25" spans="1:14">
      <c r="A1103" s="14">
        <f t="shared" si="109"/>
        <v>1100</v>
      </c>
      <c r="B1103" s="331" t="s">
        <v>605</v>
      </c>
      <c r="C1103" s="15" t="s">
        <v>606</v>
      </c>
      <c r="D1103" s="19" t="s">
        <v>191</v>
      </c>
      <c r="E1103" s="19">
        <v>20</v>
      </c>
      <c r="F1103" s="19" t="s">
        <v>363</v>
      </c>
      <c r="G1103" s="19" t="s">
        <v>246</v>
      </c>
      <c r="H1103" s="17" t="s">
        <v>603</v>
      </c>
      <c r="I1103" s="19" t="s">
        <v>45</v>
      </c>
      <c r="J1103" s="19">
        <v>1</v>
      </c>
      <c r="K1103" s="19" t="s">
        <v>36</v>
      </c>
      <c r="L1103" s="24" t="s">
        <v>356</v>
      </c>
      <c r="M1103" s="41" t="s">
        <v>193</v>
      </c>
      <c r="N1103" s="6" t="s">
        <v>660</v>
      </c>
    </row>
    <row r="1104" ht="38.25" spans="1:14">
      <c r="A1104" s="14">
        <f t="shared" si="109"/>
        <v>1101</v>
      </c>
      <c r="B1104" s="331" t="s">
        <v>605</v>
      </c>
      <c r="C1104" s="15" t="s">
        <v>606</v>
      </c>
      <c r="D1104" s="19" t="s">
        <v>191</v>
      </c>
      <c r="E1104" s="19">
        <v>21</v>
      </c>
      <c r="F1104" s="19" t="s">
        <v>618</v>
      </c>
      <c r="G1104" s="19" t="s">
        <v>248</v>
      </c>
      <c r="H1104" s="17" t="s">
        <v>619</v>
      </c>
      <c r="I1104" s="19" t="s">
        <v>45</v>
      </c>
      <c r="J1104" s="19">
        <v>1</v>
      </c>
      <c r="K1104" s="19" t="s">
        <v>36</v>
      </c>
      <c r="L1104" s="24" t="s">
        <v>356</v>
      </c>
      <c r="M1104" s="41" t="s">
        <v>193</v>
      </c>
      <c r="N1104" s="6" t="s">
        <v>660</v>
      </c>
    </row>
    <row r="1105" ht="38.25" spans="1:14">
      <c r="A1105" s="14">
        <f t="shared" ref="A1105:A1114" si="110">ROW()-3</f>
        <v>1102</v>
      </c>
      <c r="B1105" s="331" t="s">
        <v>605</v>
      </c>
      <c r="C1105" s="15" t="s">
        <v>606</v>
      </c>
      <c r="D1105" s="19" t="s">
        <v>191</v>
      </c>
      <c r="E1105" s="19">
        <v>22</v>
      </c>
      <c r="F1105" s="19" t="s">
        <v>311</v>
      </c>
      <c r="G1105" s="19" t="s">
        <v>224</v>
      </c>
      <c r="H1105" s="17" t="s">
        <v>620</v>
      </c>
      <c r="I1105" s="19" t="s">
        <v>45</v>
      </c>
      <c r="J1105" s="19">
        <v>1</v>
      </c>
      <c r="K1105" s="19" t="s">
        <v>36</v>
      </c>
      <c r="L1105" s="24" t="s">
        <v>356</v>
      </c>
      <c r="M1105" s="41" t="s">
        <v>193</v>
      </c>
      <c r="N1105" s="6" t="s">
        <v>660</v>
      </c>
    </row>
    <row r="1106" ht="25.5" spans="1:14">
      <c r="A1106" s="14">
        <f t="shared" si="110"/>
        <v>1103</v>
      </c>
      <c r="B1106" s="331" t="s">
        <v>605</v>
      </c>
      <c r="C1106" s="15" t="s">
        <v>606</v>
      </c>
      <c r="D1106" s="19" t="s">
        <v>191</v>
      </c>
      <c r="E1106" s="19">
        <v>23</v>
      </c>
      <c r="F1106" s="19" t="s">
        <v>448</v>
      </c>
      <c r="G1106" s="19" t="s">
        <v>449</v>
      </c>
      <c r="H1106" s="17" t="s">
        <v>617</v>
      </c>
      <c r="I1106" s="19" t="s">
        <v>67</v>
      </c>
      <c r="J1106" s="19">
        <v>1</v>
      </c>
      <c r="K1106" s="19" t="s">
        <v>36</v>
      </c>
      <c r="L1106" s="19" t="s">
        <v>192</v>
      </c>
      <c r="M1106" s="41" t="s">
        <v>193</v>
      </c>
      <c r="N1106" s="6" t="s">
        <v>660</v>
      </c>
    </row>
    <row r="1107" ht="38.25" spans="1:14">
      <c r="A1107" s="14">
        <f t="shared" si="110"/>
        <v>1104</v>
      </c>
      <c r="B1107" s="331" t="s">
        <v>605</v>
      </c>
      <c r="C1107" s="15" t="s">
        <v>606</v>
      </c>
      <c r="D1107" s="19" t="s">
        <v>191</v>
      </c>
      <c r="E1107" s="19">
        <v>24</v>
      </c>
      <c r="F1107" s="19" t="s">
        <v>43</v>
      </c>
      <c r="G1107" s="19" t="s">
        <v>44</v>
      </c>
      <c r="H1107" s="17"/>
      <c r="I1107" s="19" t="s">
        <v>45</v>
      </c>
      <c r="J1107" s="19">
        <v>1</v>
      </c>
      <c r="K1107" s="19" t="s">
        <v>36</v>
      </c>
      <c r="L1107" s="24" t="s">
        <v>356</v>
      </c>
      <c r="M1107" s="41" t="s">
        <v>193</v>
      </c>
      <c r="N1107" s="6" t="s">
        <v>660</v>
      </c>
    </row>
    <row r="1108" ht="38.25" spans="1:14">
      <c r="A1108" s="14">
        <f t="shared" si="110"/>
        <v>1105</v>
      </c>
      <c r="B1108" s="331" t="s">
        <v>605</v>
      </c>
      <c r="C1108" s="15" t="s">
        <v>606</v>
      </c>
      <c r="D1108" s="19" t="s">
        <v>191</v>
      </c>
      <c r="E1108" s="19">
        <v>25</v>
      </c>
      <c r="F1108" s="19" t="s">
        <v>621</v>
      </c>
      <c r="G1108" s="19" t="s">
        <v>622</v>
      </c>
      <c r="H1108" s="17" t="s">
        <v>623</v>
      </c>
      <c r="I1108" s="19" t="s">
        <v>45</v>
      </c>
      <c r="J1108" s="19">
        <v>1</v>
      </c>
      <c r="K1108" s="19" t="s">
        <v>36</v>
      </c>
      <c r="L1108" s="24" t="s">
        <v>356</v>
      </c>
      <c r="M1108" s="41" t="s">
        <v>193</v>
      </c>
      <c r="N1108" s="6" t="s">
        <v>660</v>
      </c>
    </row>
    <row r="1109" ht="38.25" spans="1:14">
      <c r="A1109" s="14">
        <f t="shared" si="110"/>
        <v>1106</v>
      </c>
      <c r="B1109" s="331" t="s">
        <v>605</v>
      </c>
      <c r="C1109" s="15" t="s">
        <v>606</v>
      </c>
      <c r="D1109" s="19" t="s">
        <v>191</v>
      </c>
      <c r="E1109" s="19">
        <v>26</v>
      </c>
      <c r="F1109" s="19" t="s">
        <v>624</v>
      </c>
      <c r="G1109" s="19" t="s">
        <v>625</v>
      </c>
      <c r="H1109" s="17" t="s">
        <v>626</v>
      </c>
      <c r="I1109" s="19" t="s">
        <v>45</v>
      </c>
      <c r="J1109" s="19">
        <v>1</v>
      </c>
      <c r="K1109" s="19" t="s">
        <v>36</v>
      </c>
      <c r="L1109" s="24" t="s">
        <v>356</v>
      </c>
      <c r="M1109" s="41" t="s">
        <v>193</v>
      </c>
      <c r="N1109" s="6" t="s">
        <v>660</v>
      </c>
    </row>
    <row r="1110" ht="25.5" spans="1:14">
      <c r="A1110" s="14">
        <f t="shared" si="110"/>
        <v>1107</v>
      </c>
      <c r="B1110" s="331" t="s">
        <v>605</v>
      </c>
      <c r="C1110" s="15" t="s">
        <v>606</v>
      </c>
      <c r="D1110" s="19" t="s">
        <v>191</v>
      </c>
      <c r="E1110" s="19">
        <v>27</v>
      </c>
      <c r="F1110" s="19" t="s">
        <v>548</v>
      </c>
      <c r="G1110" s="19" t="s">
        <v>402</v>
      </c>
      <c r="H1110" s="17" t="s">
        <v>603</v>
      </c>
      <c r="I1110" s="19" t="s">
        <v>45</v>
      </c>
      <c r="J1110" s="19">
        <v>2</v>
      </c>
      <c r="K1110" s="19" t="s">
        <v>36</v>
      </c>
      <c r="L1110" s="19" t="s">
        <v>192</v>
      </c>
      <c r="M1110" s="41" t="s">
        <v>193</v>
      </c>
      <c r="N1110" s="6" t="s">
        <v>660</v>
      </c>
    </row>
    <row r="1111" ht="38.25" spans="1:14">
      <c r="A1111" s="14">
        <f t="shared" si="110"/>
        <v>1108</v>
      </c>
      <c r="B1111" s="331" t="s">
        <v>605</v>
      </c>
      <c r="C1111" s="15" t="s">
        <v>606</v>
      </c>
      <c r="D1111" s="19" t="s">
        <v>191</v>
      </c>
      <c r="E1111" s="19">
        <v>28</v>
      </c>
      <c r="F1111" s="19" t="s">
        <v>548</v>
      </c>
      <c r="G1111" s="19" t="s">
        <v>402</v>
      </c>
      <c r="H1111" s="17" t="s">
        <v>603</v>
      </c>
      <c r="I1111" s="19" t="s">
        <v>45</v>
      </c>
      <c r="J1111" s="19">
        <v>1</v>
      </c>
      <c r="K1111" s="19" t="s">
        <v>36</v>
      </c>
      <c r="L1111" s="24" t="s">
        <v>356</v>
      </c>
      <c r="M1111" s="41" t="s">
        <v>193</v>
      </c>
      <c r="N1111" s="6" t="s">
        <v>660</v>
      </c>
    </row>
    <row r="1112" ht="25.5" spans="1:14">
      <c r="A1112" s="14">
        <f t="shared" si="110"/>
        <v>1109</v>
      </c>
      <c r="B1112" s="331" t="s">
        <v>605</v>
      </c>
      <c r="C1112" s="15" t="s">
        <v>606</v>
      </c>
      <c r="D1112" s="19" t="s">
        <v>191</v>
      </c>
      <c r="E1112" s="19">
        <v>29</v>
      </c>
      <c r="F1112" s="19" t="s">
        <v>66</v>
      </c>
      <c r="G1112" s="19" t="s">
        <v>44</v>
      </c>
      <c r="H1112" s="17" t="s">
        <v>599</v>
      </c>
      <c r="I1112" s="19" t="s">
        <v>67</v>
      </c>
      <c r="J1112" s="19">
        <v>1</v>
      </c>
      <c r="K1112" s="19" t="s">
        <v>36</v>
      </c>
      <c r="L1112" s="19" t="s">
        <v>192</v>
      </c>
      <c r="M1112" s="41" t="s">
        <v>193</v>
      </c>
      <c r="N1112" s="6" t="s">
        <v>660</v>
      </c>
    </row>
    <row r="1113" ht="25.5" spans="1:14">
      <c r="A1113" s="14">
        <f t="shared" si="110"/>
        <v>1110</v>
      </c>
      <c r="B1113" s="331" t="s">
        <v>605</v>
      </c>
      <c r="C1113" s="15" t="s">
        <v>606</v>
      </c>
      <c r="D1113" s="19" t="s">
        <v>191</v>
      </c>
      <c r="E1113" s="19">
        <v>30</v>
      </c>
      <c r="F1113" s="19" t="s">
        <v>76</v>
      </c>
      <c r="G1113" s="19" t="s">
        <v>77</v>
      </c>
      <c r="H1113" s="17" t="s">
        <v>611</v>
      </c>
      <c r="I1113" s="19" t="s">
        <v>67</v>
      </c>
      <c r="J1113" s="19">
        <v>1</v>
      </c>
      <c r="K1113" s="19" t="s">
        <v>36</v>
      </c>
      <c r="L1113" s="19" t="s">
        <v>192</v>
      </c>
      <c r="M1113" s="41" t="s">
        <v>193</v>
      </c>
      <c r="N1113" s="6" t="s">
        <v>660</v>
      </c>
    </row>
    <row r="1114" ht="38.25" spans="1:14">
      <c r="A1114" s="14">
        <f t="shared" si="110"/>
        <v>1111</v>
      </c>
      <c r="B1114" s="331" t="s">
        <v>605</v>
      </c>
      <c r="C1114" s="15" t="s">
        <v>606</v>
      </c>
      <c r="D1114" s="19" t="s">
        <v>191</v>
      </c>
      <c r="E1114" s="19">
        <v>31</v>
      </c>
      <c r="F1114" s="19" t="s">
        <v>627</v>
      </c>
      <c r="G1114" s="19" t="s">
        <v>622</v>
      </c>
      <c r="H1114" s="17" t="s">
        <v>623</v>
      </c>
      <c r="I1114" s="19" t="s">
        <v>67</v>
      </c>
      <c r="J1114" s="19">
        <v>1</v>
      </c>
      <c r="K1114" s="19" t="s">
        <v>36</v>
      </c>
      <c r="L1114" s="19" t="s">
        <v>192</v>
      </c>
      <c r="M1114" s="41" t="s">
        <v>193</v>
      </c>
      <c r="N1114" s="6" t="s">
        <v>660</v>
      </c>
    </row>
    <row r="1115" ht="25.5" spans="1:14">
      <c r="A1115" s="14">
        <f t="shared" ref="A1115:A1124" si="111">ROW()-3</f>
        <v>1112</v>
      </c>
      <c r="B1115" s="331" t="s">
        <v>605</v>
      </c>
      <c r="C1115" s="15" t="s">
        <v>606</v>
      </c>
      <c r="D1115" s="19" t="s">
        <v>191</v>
      </c>
      <c r="E1115" s="19">
        <v>32</v>
      </c>
      <c r="F1115" s="19" t="s">
        <v>96</v>
      </c>
      <c r="G1115" s="19" t="s">
        <v>60</v>
      </c>
      <c r="H1115" s="17" t="s">
        <v>614</v>
      </c>
      <c r="I1115" s="19" t="s">
        <v>67</v>
      </c>
      <c r="J1115" s="19">
        <v>1</v>
      </c>
      <c r="K1115" s="19" t="s">
        <v>36</v>
      </c>
      <c r="L1115" s="19" t="s">
        <v>192</v>
      </c>
      <c r="M1115" s="41" t="s">
        <v>193</v>
      </c>
      <c r="N1115" s="6" t="s">
        <v>660</v>
      </c>
    </row>
    <row r="1116" ht="25.5" spans="1:14">
      <c r="A1116" s="14">
        <f t="shared" si="111"/>
        <v>1113</v>
      </c>
      <c r="B1116" s="331" t="s">
        <v>605</v>
      </c>
      <c r="C1116" s="15" t="s">
        <v>606</v>
      </c>
      <c r="D1116" s="19" t="s">
        <v>191</v>
      </c>
      <c r="E1116" s="19">
        <v>33</v>
      </c>
      <c r="F1116" s="19" t="s">
        <v>628</v>
      </c>
      <c r="G1116" s="19" t="s">
        <v>625</v>
      </c>
      <c r="H1116" s="17" t="s">
        <v>626</v>
      </c>
      <c r="I1116" s="19" t="s">
        <v>67</v>
      </c>
      <c r="J1116" s="19">
        <v>1</v>
      </c>
      <c r="K1116" s="19" t="s">
        <v>36</v>
      </c>
      <c r="L1116" s="19" t="s">
        <v>192</v>
      </c>
      <c r="M1116" s="41" t="s">
        <v>193</v>
      </c>
      <c r="N1116" s="6" t="s">
        <v>660</v>
      </c>
    </row>
    <row r="1117" ht="25.5" spans="1:14">
      <c r="A1117" s="14">
        <f t="shared" si="111"/>
        <v>1114</v>
      </c>
      <c r="B1117" s="331" t="s">
        <v>605</v>
      </c>
      <c r="C1117" s="15" t="s">
        <v>606</v>
      </c>
      <c r="D1117" s="19" t="s">
        <v>191</v>
      </c>
      <c r="E1117" s="19">
        <v>34</v>
      </c>
      <c r="F1117" s="19" t="s">
        <v>401</v>
      </c>
      <c r="G1117" s="19" t="s">
        <v>402</v>
      </c>
      <c r="H1117" s="17" t="s">
        <v>603</v>
      </c>
      <c r="I1117" s="19" t="s">
        <v>67</v>
      </c>
      <c r="J1117" s="19">
        <v>1</v>
      </c>
      <c r="K1117" s="19" t="s">
        <v>36</v>
      </c>
      <c r="L1117" s="19" t="s">
        <v>192</v>
      </c>
      <c r="M1117" s="41" t="s">
        <v>193</v>
      </c>
      <c r="N1117" s="6" t="s">
        <v>660</v>
      </c>
    </row>
    <row r="1118" ht="25.5" spans="1:14">
      <c r="A1118" s="14">
        <f t="shared" si="111"/>
        <v>1115</v>
      </c>
      <c r="B1118" s="331" t="s">
        <v>605</v>
      </c>
      <c r="C1118" s="15" t="s">
        <v>606</v>
      </c>
      <c r="D1118" s="19" t="s">
        <v>191</v>
      </c>
      <c r="E1118" s="19">
        <v>35</v>
      </c>
      <c r="F1118" s="19" t="s">
        <v>245</v>
      </c>
      <c r="G1118" s="19" t="s">
        <v>246</v>
      </c>
      <c r="H1118" s="17" t="s">
        <v>603</v>
      </c>
      <c r="I1118" s="19" t="s">
        <v>67</v>
      </c>
      <c r="J1118" s="19">
        <v>1</v>
      </c>
      <c r="K1118" s="19" t="s">
        <v>36</v>
      </c>
      <c r="L1118" s="19" t="s">
        <v>192</v>
      </c>
      <c r="M1118" s="41" t="s">
        <v>193</v>
      </c>
      <c r="N1118" s="6" t="s">
        <v>660</v>
      </c>
    </row>
    <row r="1119" ht="25.5" spans="1:14">
      <c r="A1119" s="14">
        <f t="shared" si="111"/>
        <v>1116</v>
      </c>
      <c r="B1119" s="331" t="s">
        <v>605</v>
      </c>
      <c r="C1119" s="15" t="s">
        <v>606</v>
      </c>
      <c r="D1119" s="19" t="s">
        <v>191</v>
      </c>
      <c r="E1119" s="19">
        <v>36</v>
      </c>
      <c r="F1119" s="19" t="s">
        <v>247</v>
      </c>
      <c r="G1119" s="19" t="s">
        <v>248</v>
      </c>
      <c r="H1119" s="17" t="s">
        <v>619</v>
      </c>
      <c r="I1119" s="19" t="s">
        <v>67</v>
      </c>
      <c r="J1119" s="19">
        <v>1</v>
      </c>
      <c r="K1119" s="19" t="s">
        <v>36</v>
      </c>
      <c r="L1119" s="19" t="s">
        <v>192</v>
      </c>
      <c r="M1119" s="41" t="s">
        <v>193</v>
      </c>
      <c r="N1119" s="6" t="s">
        <v>660</v>
      </c>
    </row>
    <row r="1120" ht="25.5" spans="1:14">
      <c r="A1120" s="14">
        <f t="shared" si="111"/>
        <v>1117</v>
      </c>
      <c r="B1120" s="331" t="s">
        <v>605</v>
      </c>
      <c r="C1120" s="15" t="s">
        <v>606</v>
      </c>
      <c r="D1120" s="19" t="s">
        <v>191</v>
      </c>
      <c r="E1120" s="19">
        <v>37</v>
      </c>
      <c r="F1120" s="19" t="s">
        <v>223</v>
      </c>
      <c r="G1120" s="19" t="s">
        <v>224</v>
      </c>
      <c r="H1120" s="17" t="s">
        <v>620</v>
      </c>
      <c r="I1120" s="19" t="s">
        <v>67</v>
      </c>
      <c r="J1120" s="19">
        <v>1</v>
      </c>
      <c r="K1120" s="19" t="s">
        <v>36</v>
      </c>
      <c r="L1120" s="19" t="s">
        <v>192</v>
      </c>
      <c r="M1120" s="41" t="s">
        <v>193</v>
      </c>
      <c r="N1120" s="6" t="s">
        <v>660</v>
      </c>
    </row>
    <row r="1121" spans="1:14">
      <c r="A1121" s="14">
        <f t="shared" si="111"/>
        <v>1118</v>
      </c>
      <c r="B1121" s="331" t="s">
        <v>629</v>
      </c>
      <c r="C1121" s="15" t="s">
        <v>630</v>
      </c>
      <c r="D1121" s="19" t="s">
        <v>32</v>
      </c>
      <c r="E1121" s="19">
        <v>1</v>
      </c>
      <c r="F1121" s="19" t="s">
        <v>71</v>
      </c>
      <c r="G1121" s="19" t="s">
        <v>72</v>
      </c>
      <c r="H1121" s="17"/>
      <c r="I1121" s="19" t="s">
        <v>67</v>
      </c>
      <c r="J1121" s="19">
        <v>3</v>
      </c>
      <c r="K1121" s="19" t="s">
        <v>36</v>
      </c>
      <c r="L1121" s="24" t="s">
        <v>68</v>
      </c>
      <c r="M1121" s="19"/>
      <c r="N1121" s="6" t="s">
        <v>660</v>
      </c>
    </row>
    <row r="1122" spans="1:14">
      <c r="A1122" s="14">
        <f t="shared" si="111"/>
        <v>1119</v>
      </c>
      <c r="B1122" s="331" t="s">
        <v>629</v>
      </c>
      <c r="C1122" s="15" t="s">
        <v>630</v>
      </c>
      <c r="D1122" s="19" t="s">
        <v>32</v>
      </c>
      <c r="E1122" s="19">
        <v>2</v>
      </c>
      <c r="F1122" s="19" t="s">
        <v>76</v>
      </c>
      <c r="G1122" s="19" t="s">
        <v>77</v>
      </c>
      <c r="H1122" s="17"/>
      <c r="I1122" s="19" t="s">
        <v>67</v>
      </c>
      <c r="J1122" s="19">
        <v>3</v>
      </c>
      <c r="K1122" s="19" t="s">
        <v>36</v>
      </c>
      <c r="L1122" s="24" t="s">
        <v>68</v>
      </c>
      <c r="M1122" s="19"/>
      <c r="N1122" s="6" t="s">
        <v>660</v>
      </c>
    </row>
    <row r="1123" spans="1:14">
      <c r="A1123" s="14">
        <f t="shared" si="111"/>
        <v>1120</v>
      </c>
      <c r="B1123" s="331" t="s">
        <v>629</v>
      </c>
      <c r="C1123" s="15" t="s">
        <v>630</v>
      </c>
      <c r="D1123" s="19" t="s">
        <v>32</v>
      </c>
      <c r="E1123" s="19">
        <v>3</v>
      </c>
      <c r="F1123" s="19" t="s">
        <v>259</v>
      </c>
      <c r="G1123" s="19" t="s">
        <v>260</v>
      </c>
      <c r="H1123" s="17"/>
      <c r="I1123" s="19" t="s">
        <v>67</v>
      </c>
      <c r="J1123" s="19">
        <v>3</v>
      </c>
      <c r="K1123" s="19" t="s">
        <v>36</v>
      </c>
      <c r="L1123" s="24" t="s">
        <v>68</v>
      </c>
      <c r="M1123" s="19"/>
      <c r="N1123" s="6" t="s">
        <v>660</v>
      </c>
    </row>
    <row r="1124" spans="1:14">
      <c r="A1124" s="14">
        <f t="shared" si="111"/>
        <v>1121</v>
      </c>
      <c r="B1124" s="331" t="s">
        <v>629</v>
      </c>
      <c r="C1124" s="15" t="s">
        <v>630</v>
      </c>
      <c r="D1124" s="19" t="s">
        <v>32</v>
      </c>
      <c r="E1124" s="19">
        <v>4</v>
      </c>
      <c r="F1124" s="19" t="s">
        <v>82</v>
      </c>
      <c r="G1124" s="19" t="s">
        <v>83</v>
      </c>
      <c r="H1124" s="17"/>
      <c r="I1124" s="19" t="s">
        <v>67</v>
      </c>
      <c r="J1124" s="19">
        <v>3</v>
      </c>
      <c r="K1124" s="19" t="s">
        <v>36</v>
      </c>
      <c r="L1124" s="24" t="s">
        <v>68</v>
      </c>
      <c r="M1124" s="19"/>
      <c r="N1124" s="6" t="s">
        <v>660</v>
      </c>
    </row>
    <row r="1125" spans="1:14">
      <c r="A1125" s="14">
        <f t="shared" ref="A1125:A1135" si="112">ROW()-3</f>
        <v>1122</v>
      </c>
      <c r="B1125" s="331" t="s">
        <v>629</v>
      </c>
      <c r="C1125" s="15" t="s">
        <v>630</v>
      </c>
      <c r="D1125" s="19" t="s">
        <v>32</v>
      </c>
      <c r="E1125" s="19">
        <v>5</v>
      </c>
      <c r="F1125" s="19" t="s">
        <v>92</v>
      </c>
      <c r="G1125" s="19" t="s">
        <v>93</v>
      </c>
      <c r="H1125" s="17"/>
      <c r="I1125" s="19" t="s">
        <v>67</v>
      </c>
      <c r="J1125" s="19">
        <v>3</v>
      </c>
      <c r="K1125" s="19" t="s">
        <v>36</v>
      </c>
      <c r="L1125" s="24" t="s">
        <v>68</v>
      </c>
      <c r="M1125" s="19"/>
      <c r="N1125" s="6" t="s">
        <v>660</v>
      </c>
    </row>
    <row r="1126" spans="1:14">
      <c r="A1126" s="14">
        <f t="shared" si="112"/>
        <v>1123</v>
      </c>
      <c r="B1126" s="331" t="s">
        <v>629</v>
      </c>
      <c r="C1126" s="15" t="s">
        <v>630</v>
      </c>
      <c r="D1126" s="19" t="s">
        <v>32</v>
      </c>
      <c r="E1126" s="19">
        <v>6</v>
      </c>
      <c r="F1126" s="19" t="s">
        <v>86</v>
      </c>
      <c r="G1126" s="19" t="s">
        <v>87</v>
      </c>
      <c r="H1126" s="17"/>
      <c r="I1126" s="19" t="s">
        <v>67</v>
      </c>
      <c r="J1126" s="19">
        <v>3</v>
      </c>
      <c r="K1126" s="19" t="s">
        <v>36</v>
      </c>
      <c r="L1126" s="24" t="s">
        <v>68</v>
      </c>
      <c r="M1126" s="19"/>
      <c r="N1126" s="6" t="s">
        <v>660</v>
      </c>
    </row>
    <row r="1127" spans="1:14">
      <c r="A1127" s="14">
        <f t="shared" si="112"/>
        <v>1124</v>
      </c>
      <c r="B1127" s="331" t="s">
        <v>629</v>
      </c>
      <c r="C1127" s="15" t="s">
        <v>630</v>
      </c>
      <c r="D1127" s="19" t="s">
        <v>32</v>
      </c>
      <c r="E1127" s="19">
        <v>7</v>
      </c>
      <c r="F1127" s="19" t="s">
        <v>161</v>
      </c>
      <c r="G1127" s="19" t="s">
        <v>162</v>
      </c>
      <c r="H1127" s="17" t="s">
        <v>222</v>
      </c>
      <c r="I1127" s="19" t="s">
        <v>67</v>
      </c>
      <c r="J1127" s="19">
        <v>3</v>
      </c>
      <c r="K1127" s="19" t="s">
        <v>36</v>
      </c>
      <c r="L1127" s="24" t="s">
        <v>68</v>
      </c>
      <c r="M1127" s="19"/>
      <c r="N1127" s="6" t="s">
        <v>660</v>
      </c>
    </row>
    <row r="1128" spans="1:14">
      <c r="A1128" s="14">
        <f t="shared" si="112"/>
        <v>1125</v>
      </c>
      <c r="B1128" s="331" t="s">
        <v>629</v>
      </c>
      <c r="C1128" s="15" t="s">
        <v>630</v>
      </c>
      <c r="D1128" s="19" t="s">
        <v>32</v>
      </c>
      <c r="E1128" s="19">
        <v>8</v>
      </c>
      <c r="F1128" s="19" t="s">
        <v>277</v>
      </c>
      <c r="G1128" s="19" t="s">
        <v>126</v>
      </c>
      <c r="H1128" s="17"/>
      <c r="I1128" s="19" t="s">
        <v>67</v>
      </c>
      <c r="J1128" s="19">
        <v>3</v>
      </c>
      <c r="K1128" s="19" t="s">
        <v>36</v>
      </c>
      <c r="L1128" s="24" t="s">
        <v>68</v>
      </c>
      <c r="M1128" s="19"/>
      <c r="N1128" s="6" t="s">
        <v>660</v>
      </c>
    </row>
    <row r="1129" spans="1:14">
      <c r="A1129" s="14">
        <f t="shared" si="112"/>
        <v>1126</v>
      </c>
      <c r="B1129" s="331" t="s">
        <v>629</v>
      </c>
      <c r="C1129" s="15" t="s">
        <v>630</v>
      </c>
      <c r="D1129" s="19" t="s">
        <v>32</v>
      </c>
      <c r="E1129" s="19">
        <v>9</v>
      </c>
      <c r="F1129" s="19" t="s">
        <v>96</v>
      </c>
      <c r="G1129" s="19" t="s">
        <v>60</v>
      </c>
      <c r="H1129" s="17"/>
      <c r="I1129" s="19" t="s">
        <v>67</v>
      </c>
      <c r="J1129" s="19">
        <v>3</v>
      </c>
      <c r="K1129" s="19" t="s">
        <v>36</v>
      </c>
      <c r="L1129" s="24" t="s">
        <v>68</v>
      </c>
      <c r="M1129" s="19"/>
      <c r="N1129" s="6" t="s">
        <v>660</v>
      </c>
    </row>
    <row r="1130" spans="1:14">
      <c r="A1130" s="14">
        <f t="shared" si="112"/>
        <v>1127</v>
      </c>
      <c r="B1130" s="331" t="s">
        <v>629</v>
      </c>
      <c r="C1130" s="15" t="s">
        <v>630</v>
      </c>
      <c r="D1130" s="19" t="s">
        <v>32</v>
      </c>
      <c r="E1130" s="19">
        <v>10</v>
      </c>
      <c r="F1130" s="19" t="s">
        <v>631</v>
      </c>
      <c r="G1130" s="19" t="s">
        <v>632</v>
      </c>
      <c r="H1130" s="17"/>
      <c r="I1130" s="19" t="s">
        <v>67</v>
      </c>
      <c r="J1130" s="19">
        <v>3</v>
      </c>
      <c r="K1130" s="19" t="s">
        <v>36</v>
      </c>
      <c r="L1130" s="24" t="s">
        <v>68</v>
      </c>
      <c r="M1130" s="19"/>
      <c r="N1130" s="6" t="s">
        <v>660</v>
      </c>
    </row>
    <row r="1131" spans="1:14">
      <c r="A1131" s="14">
        <f t="shared" si="112"/>
        <v>1128</v>
      </c>
      <c r="B1131" s="331" t="s">
        <v>629</v>
      </c>
      <c r="C1131" s="15" t="s">
        <v>630</v>
      </c>
      <c r="D1131" s="19" t="s">
        <v>32</v>
      </c>
      <c r="E1131" s="19">
        <v>11</v>
      </c>
      <c r="F1131" s="19" t="s">
        <v>247</v>
      </c>
      <c r="G1131" s="19" t="s">
        <v>248</v>
      </c>
      <c r="H1131" s="17"/>
      <c r="I1131" s="19" t="s">
        <v>67</v>
      </c>
      <c r="J1131" s="19">
        <v>3</v>
      </c>
      <c r="K1131" s="19" t="s">
        <v>36</v>
      </c>
      <c r="L1131" s="24" t="s">
        <v>68</v>
      </c>
      <c r="M1131" s="19"/>
      <c r="N1131" s="6" t="s">
        <v>660</v>
      </c>
    </row>
    <row r="1132" spans="1:14">
      <c r="A1132" s="14">
        <f t="shared" si="112"/>
        <v>1129</v>
      </c>
      <c r="B1132" s="331" t="s">
        <v>633</v>
      </c>
      <c r="C1132" s="15" t="s">
        <v>661</v>
      </c>
      <c r="D1132" s="19" t="s">
        <v>32</v>
      </c>
      <c r="E1132" s="19">
        <v>1</v>
      </c>
      <c r="F1132" s="19" t="s">
        <v>259</v>
      </c>
      <c r="G1132" s="19" t="s">
        <v>260</v>
      </c>
      <c r="H1132" s="17"/>
      <c r="I1132" s="19" t="s">
        <v>67</v>
      </c>
      <c r="J1132" s="19">
        <v>3</v>
      </c>
      <c r="K1132" s="19">
        <v>3000</v>
      </c>
      <c r="L1132" s="24" t="s">
        <v>68</v>
      </c>
      <c r="M1132" s="19"/>
      <c r="N1132" s="6" t="s">
        <v>660</v>
      </c>
    </row>
    <row r="1133" spans="1:14">
      <c r="A1133" s="14">
        <f t="shared" si="112"/>
        <v>1130</v>
      </c>
      <c r="B1133" s="331" t="s">
        <v>633</v>
      </c>
      <c r="C1133" s="15" t="s">
        <v>661</v>
      </c>
      <c r="D1133" s="19" t="s">
        <v>32</v>
      </c>
      <c r="E1133" s="19">
        <v>2</v>
      </c>
      <c r="F1133" s="19" t="s">
        <v>82</v>
      </c>
      <c r="G1133" s="19" t="s">
        <v>83</v>
      </c>
      <c r="H1133" s="17"/>
      <c r="I1133" s="19" t="s">
        <v>67</v>
      </c>
      <c r="J1133" s="19">
        <v>3</v>
      </c>
      <c r="K1133" s="19">
        <v>3000</v>
      </c>
      <c r="L1133" s="24" t="s">
        <v>68</v>
      </c>
      <c r="M1133" s="19"/>
      <c r="N1133" s="6" t="s">
        <v>660</v>
      </c>
    </row>
    <row r="1134" spans="1:14">
      <c r="A1134" s="14">
        <f t="shared" si="112"/>
        <v>1131</v>
      </c>
      <c r="B1134" s="331" t="s">
        <v>633</v>
      </c>
      <c r="C1134" s="15" t="s">
        <v>661</v>
      </c>
      <c r="D1134" s="19" t="s">
        <v>32</v>
      </c>
      <c r="E1134" s="19">
        <v>3</v>
      </c>
      <c r="F1134" s="19" t="s">
        <v>88</v>
      </c>
      <c r="G1134" s="19" t="s">
        <v>89</v>
      </c>
      <c r="H1134" s="17"/>
      <c r="I1134" s="19" t="s">
        <v>67</v>
      </c>
      <c r="J1134" s="19">
        <v>3</v>
      </c>
      <c r="K1134" s="19">
        <v>3000</v>
      </c>
      <c r="L1134" s="24" t="s">
        <v>68</v>
      </c>
      <c r="M1134" s="19"/>
      <c r="N1134" s="6" t="s">
        <v>660</v>
      </c>
    </row>
    <row r="1135" spans="1:14">
      <c r="A1135" s="14">
        <f t="shared" si="112"/>
        <v>1132</v>
      </c>
      <c r="B1135" s="331" t="s">
        <v>633</v>
      </c>
      <c r="C1135" s="15" t="s">
        <v>661</v>
      </c>
      <c r="D1135" s="19" t="s">
        <v>32</v>
      </c>
      <c r="E1135" s="19">
        <v>4</v>
      </c>
      <c r="F1135" s="19" t="s">
        <v>277</v>
      </c>
      <c r="G1135" s="19" t="s">
        <v>126</v>
      </c>
      <c r="H1135" s="17"/>
      <c r="I1135" s="19" t="s">
        <v>67</v>
      </c>
      <c r="J1135" s="19">
        <v>3</v>
      </c>
      <c r="K1135" s="19">
        <v>3000</v>
      </c>
      <c r="L1135" s="24" t="s">
        <v>68</v>
      </c>
      <c r="M1135" s="19"/>
      <c r="N1135" s="6" t="s">
        <v>660</v>
      </c>
    </row>
  </sheetData>
  <autoFilter xmlns:etc="http://www.wps.cn/officeDocument/2017/etCustomData" ref="A3:N1135" etc:filterBottomFollowUsedRange="0">
    <extLst/>
  </autoFilter>
  <mergeCells count="2">
    <mergeCell ref="A1:C1"/>
    <mergeCell ref="A2:M2"/>
  </mergeCells>
  <conditionalFormatting sqref="F837:F869">
    <cfRule type="duplicateValues" dxfId="0" priority="1"/>
  </conditionalFormatting>
  <dataValidations count="1">
    <dataValidation type="whole" operator="between" allowBlank="1" showInputMessage="1" showErrorMessage="1" prompt="请输入不超过6位的整数，最小不可小于等于0，最大为999999" sqref="K500:K512">
      <formula1>0</formula1>
      <formula2>999999</formula2>
    </dataValidation>
  </dataValidations>
  <pageMargins left="0.275" right="0.196527777777778" top="0.511805555555556" bottom="0.629861111111111" header="0.298611111111111" footer="0.314583333333333"/>
  <pageSetup paperSize="8" orientation="portrait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I1:XEM473"/>
  <sheetViews>
    <sheetView zoomScale="90" zoomScaleNormal="90" workbookViewId="0">
      <selection activeCell="G24" sqref="G24"/>
    </sheetView>
  </sheetViews>
  <sheetFormatPr defaultColWidth="9" defaultRowHeight="14.25"/>
  <cols>
    <col min="1" max="4" width="10.7833333333333" style="2" customWidth="1"/>
    <col min="5" max="5" width="17.9166666666667" style="2" customWidth="1"/>
    <col min="6" max="8" width="10.7833333333333" style="2" customWidth="1"/>
    <col min="9" max="9" width="10.7833333333333" style="3" customWidth="1"/>
    <col min="10" max="17" width="10.7833333333333" style="2" customWidth="1"/>
    <col min="18" max="16383" width="9" style="2"/>
  </cols>
  <sheetData>
    <row r="1" s="2" customFormat="1"/>
    <row r="2" s="2" customFormat="1" ht="14" customHeight="1"/>
    <row r="3" s="2" customFormat="1" ht="14" customHeight="1"/>
    <row r="4" s="2" customFormat="1" ht="14" customHeight="1"/>
    <row r="5" s="2" customFormat="1" ht="14" customHeight="1"/>
    <row r="6" s="2" customFormat="1" ht="14" customHeight="1"/>
    <row r="7" s="2" customFormat="1" ht="14" customHeight="1"/>
    <row r="8" s="2" customFormat="1" ht="14" customHeight="1"/>
    <row r="9" s="2" customFormat="1" ht="14" customHeight="1"/>
    <row r="10" s="2" customFormat="1" ht="14" customHeight="1"/>
    <row r="11" s="2" customFormat="1" ht="14" customHeight="1"/>
    <row r="12" s="2" customFormat="1" ht="14" customHeight="1"/>
    <row r="13" s="2" customFormat="1" ht="14" customHeight="1"/>
    <row r="14" s="2" customFormat="1" ht="14" customHeight="1"/>
    <row r="15" s="2" customFormat="1" ht="14" customHeight="1"/>
    <row r="16" s="2" customFormat="1" ht="14" customHeight="1"/>
    <row r="17" s="2" customFormat="1" ht="14" customHeight="1"/>
    <row r="18" s="2" customFormat="1" ht="14" customHeight="1"/>
    <row r="19" s="2" customFormat="1" ht="14" customHeight="1"/>
    <row r="20" s="2" customFormat="1" ht="14" customHeight="1"/>
    <row r="21" s="2" customFormat="1" ht="14" customHeight="1"/>
    <row r="22" s="2" customFormat="1" ht="14" customHeight="1"/>
    <row r="23" s="2" customFormat="1" ht="14" customHeight="1"/>
    <row r="24" s="2" customFormat="1" ht="14" customHeight="1"/>
    <row r="25" s="2" customFormat="1" ht="14" customHeight="1"/>
    <row r="26" s="2" customFormat="1" ht="14" customHeight="1"/>
    <row r="27" s="2" customFormat="1" ht="14" customHeight="1"/>
    <row r="28" s="2" customFormat="1" ht="14" customHeight="1"/>
    <row r="29" s="2" customFormat="1" ht="14" customHeight="1"/>
    <row r="30" s="2" customFormat="1" ht="14" customHeight="1"/>
    <row r="31" s="2" customFormat="1" ht="14" customHeight="1"/>
    <row r="32" s="2" customFormat="1" ht="14" customHeight="1"/>
    <row r="33" s="2" customFormat="1" ht="14" customHeight="1"/>
    <row r="34" s="2" customFormat="1" ht="14" customHeight="1"/>
    <row r="35" s="2" customFormat="1" ht="14" customHeight="1"/>
    <row r="36" s="2" customFormat="1" ht="14" customHeight="1"/>
    <row r="37" s="2" customFormat="1" ht="14" customHeight="1"/>
    <row r="38" s="2" customFormat="1" ht="14" customHeight="1"/>
    <row r="39" s="2" customFormat="1" ht="14" customHeight="1"/>
    <row r="40" s="2" customFormat="1" ht="14" customHeight="1"/>
    <row r="41" s="2" customFormat="1" ht="14" customHeight="1"/>
    <row r="42" s="2" customFormat="1" ht="14" customHeight="1"/>
    <row r="43" s="2" customFormat="1" ht="14" customHeight="1"/>
    <row r="44" s="2" customFormat="1" ht="14" customHeight="1"/>
    <row r="45" s="2" customFormat="1" ht="14" customHeight="1"/>
    <row r="46" s="2" customFormat="1" ht="14" customHeight="1"/>
    <row r="47" s="2" customFormat="1" ht="14" customHeight="1"/>
    <row r="48" s="2" customFormat="1" ht="14" customHeight="1"/>
    <row r="49" s="2" customFormat="1" ht="14" customHeight="1"/>
    <row r="50" s="2" customFormat="1" ht="14" customHeight="1"/>
    <row r="51" s="2" customFormat="1" ht="14" customHeight="1"/>
    <row r="52" s="2" customFormat="1" ht="14" customHeight="1"/>
    <row r="53" s="2" customFormat="1" ht="14" customHeight="1"/>
    <row r="54" s="2" customFormat="1" ht="14" customHeight="1"/>
    <row r="55" s="2" customFormat="1" ht="14" customHeight="1"/>
    <row r="56" s="2" customFormat="1" ht="14" customHeight="1"/>
    <row r="57" s="2" customFormat="1" ht="14" customHeight="1"/>
    <row r="58" s="2" customFormat="1" ht="14" customHeight="1"/>
    <row r="59" s="2" customFormat="1" ht="14" customHeight="1"/>
    <row r="60" s="2" customFormat="1" ht="14" customHeight="1"/>
    <row r="61" s="2" customFormat="1" ht="14" customHeight="1"/>
    <row r="62" s="2" customFormat="1" ht="14" customHeight="1"/>
    <row r="63" s="2" customFormat="1" ht="14" customHeight="1"/>
    <row r="64" s="2" customFormat="1" ht="14" customHeight="1"/>
    <row r="65" s="2" customFormat="1" ht="14" customHeight="1"/>
    <row r="66" s="2" customFormat="1" ht="14" customHeight="1"/>
    <row r="67" s="2" customFormat="1" ht="14" customHeight="1"/>
    <row r="68" s="2" customFormat="1" ht="14" customHeight="1"/>
    <row r="69" s="2" customFormat="1" ht="14" customHeight="1"/>
    <row r="70" s="2" customFormat="1" ht="14" customHeight="1"/>
    <row r="71" s="2" customFormat="1" ht="14" customHeight="1"/>
    <row r="72" s="2" customFormat="1" ht="14" customHeight="1"/>
    <row r="73" s="2" customFormat="1" ht="14" customHeight="1"/>
    <row r="74" s="2" customFormat="1" ht="14" customHeight="1"/>
    <row r="75" s="2" customFormat="1" ht="14" customHeight="1"/>
    <row r="76" s="2" customFormat="1" ht="14" customHeight="1"/>
    <row r="77" s="2" customFormat="1" ht="14" customHeight="1"/>
    <row r="78" s="2" customFormat="1" ht="14" customHeight="1"/>
    <row r="79" s="2" customFormat="1" ht="14" customHeight="1"/>
    <row r="80" s="2" customFormat="1" ht="14" customHeight="1"/>
    <row r="81" s="2" customFormat="1" ht="14" customHeight="1"/>
    <row r="82" s="2" customFormat="1" ht="14" customHeight="1"/>
    <row r="83" s="2" customFormat="1" ht="14" customHeight="1"/>
    <row r="84" s="2" customFormat="1" ht="14" customHeight="1"/>
    <row r="85" s="2" customFormat="1" ht="14" customHeight="1"/>
    <row r="86" s="2" customFormat="1" ht="14" customHeight="1"/>
    <row r="87" s="2" customFormat="1" ht="14" customHeight="1"/>
    <row r="88" s="2" customFormat="1" ht="14" customHeight="1"/>
    <row r="89" s="2" customFormat="1" ht="14" customHeight="1"/>
    <row r="90" s="2" customFormat="1" ht="14" customHeight="1"/>
    <row r="91" s="2" customFormat="1" ht="14" customHeight="1"/>
    <row r="92" s="2" customFormat="1" ht="14" customHeight="1"/>
    <row r="93" s="2" customFormat="1" ht="14" customHeight="1"/>
    <row r="94" s="2" customFormat="1" ht="14" customHeight="1"/>
    <row r="95" s="2" customFormat="1" ht="14" customHeight="1"/>
    <row r="96" s="2" customFormat="1" ht="14" customHeight="1"/>
    <row r="97" s="2" customFormat="1" ht="14" customHeight="1"/>
    <row r="98" s="2" customFormat="1" ht="14" customHeight="1"/>
    <row r="99" s="2" customFormat="1" ht="14" customHeight="1"/>
    <row r="100" s="2" customFormat="1" ht="14" customHeight="1"/>
    <row r="101" s="2" customFormat="1" ht="14" customHeight="1"/>
    <row r="102" s="2" customFormat="1" ht="14" customHeight="1"/>
    <row r="103" s="2" customFormat="1" ht="14" customHeight="1"/>
    <row r="104" s="2" customFormat="1" ht="14" customHeight="1"/>
    <row r="105" s="2" customFormat="1" ht="14" customHeight="1"/>
    <row r="106" s="2" customFormat="1" ht="14" customHeight="1"/>
    <row r="107" s="2" customFormat="1" ht="14" customHeight="1"/>
    <row r="108" s="2" customFormat="1" ht="14" customHeight="1"/>
    <row r="109" s="2" customFormat="1" ht="14" customHeight="1"/>
    <row r="110" s="2" customFormat="1" ht="14" customHeight="1"/>
    <row r="111" s="2" customFormat="1" ht="14" customHeight="1"/>
    <row r="112" s="2" customFormat="1" ht="14" customHeight="1"/>
    <row r="113" s="2" customFormat="1" ht="14" customHeight="1"/>
    <row r="114" s="2" customFormat="1" ht="14" customHeight="1"/>
    <row r="115" s="2" customFormat="1" ht="14" customHeight="1"/>
    <row r="116" s="2" customFormat="1" ht="14" customHeight="1"/>
    <row r="117" s="2" customFormat="1" ht="14" customHeight="1"/>
    <row r="118" s="2" customFormat="1" ht="14" customHeight="1"/>
    <row r="119" s="2" customFormat="1" ht="14" customHeight="1"/>
    <row r="120" s="2" customFormat="1" ht="14" customHeight="1"/>
    <row r="121" s="2" customFormat="1" ht="14" customHeight="1"/>
    <row r="122" s="2" customFormat="1" ht="14" customHeight="1"/>
    <row r="123" s="2" customFormat="1" ht="14" customHeight="1"/>
    <row r="124" s="2" customFormat="1" ht="14" customHeight="1"/>
    <row r="125" s="2" customFormat="1" ht="14" customHeight="1"/>
    <row r="126" s="2" customFormat="1" ht="14" customHeight="1"/>
    <row r="127" s="2" customFormat="1" ht="14" customHeight="1"/>
    <row r="128" s="2" customFormat="1" ht="14" customHeight="1"/>
    <row r="129" s="2" customFormat="1" ht="14" customHeight="1"/>
    <row r="130" s="2" customFormat="1" ht="14" customHeight="1"/>
    <row r="131" s="2" customFormat="1" ht="14" customHeight="1"/>
    <row r="132" s="2" customFormat="1" ht="14" customHeight="1"/>
    <row r="133" s="2" customFormat="1" ht="14" customHeight="1"/>
    <row r="134" s="2" customFormat="1" ht="14" customHeight="1"/>
    <row r="135" s="2" customFormat="1" ht="14" customHeight="1"/>
    <row r="136" s="2" customFormat="1" ht="14" customHeight="1"/>
    <row r="137" s="2" customFormat="1" ht="14" customHeight="1"/>
    <row r="138" s="2" customFormat="1" ht="14" customHeight="1"/>
    <row r="139" s="2" customFormat="1" ht="14" customHeight="1"/>
    <row r="140" s="2" customFormat="1" ht="14" customHeight="1"/>
    <row r="141" s="2" customFormat="1" ht="14" customHeight="1"/>
    <row r="142" s="2" customFormat="1" ht="14" customHeight="1"/>
    <row r="143" s="2" customFormat="1" ht="14" customHeight="1"/>
    <row r="144" s="2" customFormat="1" ht="14" customHeight="1"/>
    <row r="145" s="2" customFormat="1" ht="14" customHeight="1"/>
    <row r="146" s="2" customFormat="1" ht="14" customHeight="1"/>
    <row r="147" s="2" customFormat="1" ht="14" customHeight="1"/>
    <row r="148" s="2" customFormat="1" ht="14" customHeight="1"/>
    <row r="149" s="2" customFormat="1" ht="14" customHeight="1"/>
    <row r="150" s="2" customFormat="1" ht="14" customHeight="1"/>
    <row r="151" s="2" customFormat="1" ht="14" customHeight="1"/>
    <row r="152" s="2" customFormat="1" ht="14" customHeight="1"/>
    <row r="153" s="2" customFormat="1" ht="14" customHeight="1"/>
    <row r="154" s="2" customFormat="1" ht="14" customHeight="1"/>
    <row r="155" s="2" customFormat="1" ht="14" customHeight="1"/>
    <row r="156" s="2" customFormat="1" ht="14" customHeight="1"/>
    <row r="157" s="2" customFormat="1" ht="14" customHeight="1"/>
    <row r="158" s="2" customFormat="1" ht="14" customHeight="1"/>
    <row r="159" s="2" customFormat="1" ht="14" customHeight="1"/>
    <row r="160" s="2" customFormat="1" ht="14" customHeight="1"/>
    <row r="161" s="2" customFormat="1" ht="14" customHeight="1"/>
    <row r="162" s="2" customFormat="1" ht="14" customHeight="1"/>
    <row r="163" s="2" customFormat="1" ht="14" customHeight="1"/>
    <row r="164" s="2" customFormat="1" ht="14" customHeight="1"/>
    <row r="165" s="2" customFormat="1" ht="14" customHeight="1"/>
    <row r="166" s="2" customFormat="1" ht="14" customHeight="1"/>
    <row r="167" s="2" customFormat="1" ht="14" customHeight="1"/>
    <row r="168" s="2" customFormat="1" ht="14" customHeight="1"/>
    <row r="169" s="2" customFormat="1" ht="14" customHeight="1"/>
    <row r="170" s="2" customFormat="1" ht="14" customHeight="1"/>
    <row r="171" s="2" customFormat="1" ht="14" customHeight="1"/>
    <row r="172" s="2" customFormat="1" ht="14" customHeight="1"/>
    <row r="173" s="2" customFormat="1" ht="14" customHeight="1"/>
    <row r="174" s="2" customFormat="1" ht="14" customHeight="1"/>
    <row r="175" s="2" customFormat="1" ht="14" customHeight="1"/>
    <row r="176" s="2" customFormat="1" ht="14" customHeight="1"/>
    <row r="177" s="2" customFormat="1" ht="14" customHeight="1"/>
    <row r="178" s="2" customFormat="1" ht="14" customHeight="1"/>
    <row r="179" s="2" customFormat="1" ht="14" customHeight="1"/>
    <row r="180" s="2" customFormat="1" ht="14" customHeight="1"/>
    <row r="181" s="2" customFormat="1" ht="14" customHeight="1"/>
    <row r="182" s="2" customFormat="1" ht="14" customHeight="1"/>
    <row r="183" s="2" customFormat="1" ht="14" customHeight="1"/>
    <row r="184" s="2" customFormat="1" ht="14" customHeight="1"/>
    <row r="185" s="2" customFormat="1" ht="14" customHeight="1"/>
    <row r="186" s="2" customFormat="1" ht="14" customHeight="1"/>
    <row r="187" s="2" customFormat="1" ht="14" customHeight="1"/>
    <row r="188" s="2" customFormat="1" ht="14" customHeight="1"/>
    <row r="189" s="2" customFormat="1" ht="14" customHeight="1"/>
    <row r="190" s="2" customFormat="1" ht="14" customHeight="1"/>
    <row r="191" s="2" customFormat="1" ht="14" customHeight="1"/>
    <row r="192" s="2" customFormat="1" ht="14" customHeight="1"/>
    <row r="193" s="2" customFormat="1" ht="14" customHeight="1"/>
    <row r="194" s="2" customFormat="1" ht="14" customHeight="1"/>
    <row r="195" s="2" customFormat="1" ht="14" customHeight="1"/>
    <row r="196" s="2" customFormat="1" ht="14" customHeight="1"/>
    <row r="197" s="2" customFormat="1" ht="14" customHeight="1"/>
    <row r="198" s="2" customFormat="1" ht="14" customHeight="1"/>
    <row r="199" s="2" customFormat="1" ht="14" customHeight="1"/>
    <row r="200" s="2" customFormat="1" ht="14" customHeight="1"/>
    <row r="201" s="2" customFormat="1" ht="14" customHeight="1"/>
    <row r="202" s="2" customFormat="1" ht="14" customHeight="1"/>
    <row r="203" s="2" customFormat="1" ht="14" customHeight="1"/>
    <row r="204" s="2" customFormat="1" ht="14" customHeight="1"/>
    <row r="205" s="2" customFormat="1" ht="14" customHeight="1"/>
    <row r="206" s="2" customFormat="1" ht="14" customHeight="1"/>
    <row r="207" s="2" customFormat="1" ht="14" customHeight="1"/>
    <row r="208" s="2" customFormat="1" ht="14" customHeight="1"/>
    <row r="209" s="2" customFormat="1" ht="14" customHeight="1"/>
    <row r="210" s="2" customFormat="1" ht="14" customHeight="1"/>
    <row r="211" s="2" customFormat="1" ht="14" customHeight="1"/>
    <row r="212" s="2" customFormat="1" ht="14" customHeight="1"/>
    <row r="213" s="2" customFormat="1" ht="14" customHeight="1"/>
    <row r="214" s="2" customFormat="1" ht="14" customHeight="1"/>
    <row r="215" s="2" customFormat="1" ht="14" customHeight="1"/>
    <row r="216" s="2" customFormat="1" ht="14" customHeight="1"/>
    <row r="217" s="2" customFormat="1" ht="14" customHeight="1"/>
    <row r="218" s="2" customFormat="1" ht="14" customHeight="1"/>
    <row r="219" s="2" customFormat="1" ht="14" customHeight="1"/>
    <row r="220" s="2" customFormat="1" ht="14" customHeight="1"/>
    <row r="221" s="2" customFormat="1" ht="14" customHeight="1"/>
    <row r="222" s="2" customFormat="1" ht="14" customHeight="1"/>
    <row r="223" s="2" customFormat="1" ht="14" customHeight="1"/>
    <row r="224" s="2" customFormat="1" ht="14" customHeight="1"/>
    <row r="225" s="2" customFormat="1" ht="14" customHeight="1"/>
    <row r="226" s="2" customFormat="1" ht="14" customHeight="1"/>
    <row r="227" s="2" customFormat="1" ht="14" customHeight="1"/>
    <row r="228" s="2" customFormat="1" ht="14" customHeight="1"/>
    <row r="229" s="2" customFormat="1" ht="14" customHeight="1"/>
    <row r="230" s="2" customFormat="1" ht="14" customHeight="1"/>
    <row r="231" s="2" customFormat="1" ht="14" customHeight="1"/>
    <row r="232" s="2" customFormat="1" ht="14" customHeight="1"/>
    <row r="233" s="2" customFormat="1" ht="14" customHeight="1"/>
    <row r="234" s="2" customFormat="1" ht="14" customHeight="1"/>
    <row r="235" s="2" customFormat="1" ht="14" customHeight="1"/>
    <row r="236" spans="9:16367">
      <c r="I236" s="2"/>
      <c r="XEM236"/>
    </row>
    <row r="237" spans="9:16367">
      <c r="I237" s="2"/>
      <c r="XEM237"/>
    </row>
    <row r="238" spans="9:16367">
      <c r="I238" s="2"/>
      <c r="XEM238"/>
    </row>
    <row r="239" spans="9:16367">
      <c r="I239" s="2"/>
      <c r="XEM239"/>
    </row>
    <row r="240" spans="9:16367">
      <c r="I240" s="2"/>
      <c r="XEM240"/>
    </row>
    <row r="241" spans="9:16367">
      <c r="I241" s="2"/>
      <c r="XEM241"/>
    </row>
    <row r="242" spans="9:16367">
      <c r="I242" s="2"/>
      <c r="XEM242"/>
    </row>
    <row r="243" spans="9:16367">
      <c r="I243" s="2"/>
      <c r="XEM243"/>
    </row>
    <row r="244" spans="9:16367">
      <c r="I244" s="2"/>
      <c r="XEM244"/>
    </row>
    <row r="245" spans="9:16367">
      <c r="I245" s="2"/>
      <c r="XEM245"/>
    </row>
    <row r="246" spans="9:16367">
      <c r="I246" s="2"/>
      <c r="XEM246"/>
    </row>
    <row r="247" spans="9:16367">
      <c r="I247" s="2"/>
      <c r="XEM247"/>
    </row>
    <row r="248" spans="9:16367">
      <c r="I248" s="2"/>
      <c r="XEM248"/>
    </row>
    <row r="249" spans="9:16367">
      <c r="I249" s="2"/>
      <c r="XEM249"/>
    </row>
    <row r="250" spans="9:16367">
      <c r="I250" s="2"/>
      <c r="XEM250"/>
    </row>
    <row r="251" spans="9:16367">
      <c r="I251" s="2"/>
      <c r="XEM251"/>
    </row>
    <row r="252" spans="9:16367">
      <c r="I252" s="2"/>
      <c r="XEM252"/>
    </row>
    <row r="253" spans="9:16367">
      <c r="I253" s="2"/>
      <c r="XEM253"/>
    </row>
    <row r="254" spans="9:16367">
      <c r="I254" s="2"/>
      <c r="XEM254"/>
    </row>
    <row r="255" spans="9:16367">
      <c r="I255" s="2"/>
      <c r="XEM255"/>
    </row>
    <row r="256" spans="9:16367">
      <c r="I256" s="2"/>
      <c r="XEM256"/>
    </row>
    <row r="257" spans="9:16367">
      <c r="I257" s="2"/>
      <c r="XEM257"/>
    </row>
    <row r="258" spans="9:16367">
      <c r="I258" s="2"/>
      <c r="XEM258"/>
    </row>
    <row r="259" spans="9:16367">
      <c r="I259" s="2"/>
      <c r="XEM259"/>
    </row>
    <row r="260" spans="9:16367">
      <c r="I260" s="2"/>
      <c r="XEM260"/>
    </row>
    <row r="261" spans="9:16367">
      <c r="I261" s="2"/>
      <c r="XEM261"/>
    </row>
    <row r="262" spans="9:16367">
      <c r="I262" s="2"/>
      <c r="XEM262"/>
    </row>
    <row r="263" spans="9:16367">
      <c r="I263" s="2"/>
      <c r="XEM263"/>
    </row>
    <row r="264" spans="9:16367">
      <c r="I264" s="2"/>
      <c r="XEM264"/>
    </row>
    <row r="265" spans="9:16367">
      <c r="I265" s="2"/>
      <c r="XEM265"/>
    </row>
    <row r="266" spans="9:16367">
      <c r="I266" s="2"/>
      <c r="XEM266"/>
    </row>
    <row r="267" spans="9:16367">
      <c r="I267" s="2"/>
      <c r="XEM267"/>
    </row>
    <row r="268" spans="9:16367">
      <c r="I268" s="2"/>
      <c r="XEM268"/>
    </row>
    <row r="269" spans="9:16367">
      <c r="I269" s="2"/>
      <c r="XEM269"/>
    </row>
    <row r="270" spans="9:16367">
      <c r="I270" s="2"/>
      <c r="XEM270"/>
    </row>
    <row r="271" spans="9:16367">
      <c r="I271" s="2"/>
      <c r="XEM271"/>
    </row>
    <row r="272" spans="9:16367">
      <c r="I272" s="2"/>
      <c r="XEM272"/>
    </row>
    <row r="273" spans="9:16367">
      <c r="I273" s="2"/>
      <c r="XEM273"/>
    </row>
    <row r="274" spans="9:16367">
      <c r="I274" s="2"/>
      <c r="XEM274"/>
    </row>
    <row r="275" spans="9:16367">
      <c r="I275" s="2"/>
      <c r="XEM275"/>
    </row>
    <row r="276" spans="9:16367">
      <c r="I276" s="2"/>
      <c r="XEM276"/>
    </row>
    <row r="277" spans="9:16367">
      <c r="I277" s="2"/>
      <c r="XEM277"/>
    </row>
    <row r="278" spans="9:16367">
      <c r="I278" s="2"/>
      <c r="XEM278"/>
    </row>
    <row r="279" spans="9:16367">
      <c r="I279" s="2"/>
      <c r="XEM279"/>
    </row>
    <row r="280" spans="9:16367">
      <c r="I280" s="2"/>
      <c r="XEM280"/>
    </row>
    <row r="281" spans="9:16367">
      <c r="I281" s="2"/>
      <c r="XEM281"/>
    </row>
    <row r="282" spans="9:16367">
      <c r="I282" s="2"/>
      <c r="XEM282"/>
    </row>
    <row r="283" spans="9:16367">
      <c r="I283" s="2"/>
      <c r="XEM283"/>
    </row>
    <row r="284" spans="9:16367">
      <c r="I284" s="2"/>
      <c r="XEM284"/>
    </row>
    <row r="285" spans="9:16367">
      <c r="I285" s="2"/>
      <c r="XEM285"/>
    </row>
    <row r="286" spans="9:16367">
      <c r="I286" s="2"/>
      <c r="XEM286"/>
    </row>
    <row r="287" spans="9:16367">
      <c r="I287" s="2"/>
      <c r="XEM287"/>
    </row>
    <row r="288" spans="9:16367">
      <c r="I288" s="2"/>
      <c r="XEM288"/>
    </row>
    <row r="289" spans="9:16367">
      <c r="I289" s="2"/>
      <c r="XEM289"/>
    </row>
    <row r="290" spans="9:16367">
      <c r="I290" s="2"/>
      <c r="XEM290"/>
    </row>
    <row r="291" spans="9:16367">
      <c r="I291" s="2"/>
      <c r="XEM291"/>
    </row>
    <row r="292" spans="9:16367">
      <c r="I292" s="2"/>
      <c r="XEM292"/>
    </row>
    <row r="293" spans="9:16367">
      <c r="I293" s="2"/>
      <c r="XEM293"/>
    </row>
    <row r="294" spans="9:16367">
      <c r="I294" s="2"/>
      <c r="XEM294"/>
    </row>
    <row r="295" spans="9:16367">
      <c r="I295" s="2"/>
      <c r="XEM295"/>
    </row>
    <row r="296" spans="9:16367">
      <c r="I296" s="2"/>
      <c r="XEM296"/>
    </row>
    <row r="297" spans="9:16367">
      <c r="I297" s="2"/>
      <c r="XEM297"/>
    </row>
    <row r="298" spans="9:16367">
      <c r="I298" s="2"/>
      <c r="XEM298"/>
    </row>
    <row r="299" spans="9:16367">
      <c r="I299" s="2"/>
      <c r="XEM299"/>
    </row>
    <row r="300" spans="9:16367">
      <c r="I300" s="2"/>
      <c r="XEM300"/>
    </row>
    <row r="301" spans="9:16367">
      <c r="I301" s="2"/>
      <c r="XEM301"/>
    </row>
    <row r="302" spans="9:16367">
      <c r="I302" s="2"/>
      <c r="XEM302"/>
    </row>
    <row r="303" spans="9:16367">
      <c r="I303" s="2"/>
      <c r="XEM303"/>
    </row>
    <row r="304" spans="9:16367">
      <c r="I304" s="2"/>
      <c r="XEM304"/>
    </row>
    <row r="305" spans="9:16367">
      <c r="I305" s="2"/>
      <c r="XEM305"/>
    </row>
    <row r="306" spans="9:16367">
      <c r="I306" s="2"/>
      <c r="XEM306"/>
    </row>
    <row r="307" spans="9:16367">
      <c r="I307" s="2"/>
      <c r="XEM307"/>
    </row>
    <row r="308" spans="9:16367">
      <c r="I308" s="2"/>
      <c r="XEM308"/>
    </row>
    <row r="309" spans="9:16367">
      <c r="I309" s="2"/>
      <c r="XEM309"/>
    </row>
    <row r="310" spans="9:16367">
      <c r="I310" s="2"/>
      <c r="XEM310"/>
    </row>
    <row r="311" spans="9:16367">
      <c r="I311" s="2"/>
      <c r="XEM311"/>
    </row>
    <row r="312" spans="9:16367">
      <c r="I312" s="2"/>
      <c r="XEM312"/>
    </row>
    <row r="313" spans="9:16367">
      <c r="I313" s="2"/>
      <c r="XEM313"/>
    </row>
    <row r="314" spans="9:16367">
      <c r="I314" s="2"/>
      <c r="XEM314"/>
    </row>
    <row r="315" spans="9:16367">
      <c r="I315" s="2"/>
      <c r="XEM315"/>
    </row>
    <row r="316" spans="9:16367">
      <c r="I316" s="2"/>
      <c r="XEM316"/>
    </row>
    <row r="317" spans="9:16367">
      <c r="I317" s="2"/>
      <c r="XEM317"/>
    </row>
    <row r="318" spans="9:16367">
      <c r="I318" s="2"/>
      <c r="XEM318"/>
    </row>
    <row r="319" spans="9:16367">
      <c r="I319" s="2"/>
      <c r="XEM319"/>
    </row>
    <row r="320" spans="9:16367">
      <c r="I320" s="2"/>
      <c r="XEM320"/>
    </row>
    <row r="321" spans="9:16367">
      <c r="I321" s="2"/>
      <c r="XEM321"/>
    </row>
    <row r="322" spans="9:16367">
      <c r="I322" s="2"/>
      <c r="XEM322"/>
    </row>
    <row r="323" spans="9:16367">
      <c r="I323" s="2"/>
      <c r="XEM323"/>
    </row>
    <row r="324" spans="9:16367">
      <c r="I324" s="2"/>
      <c r="XEM324"/>
    </row>
    <row r="325" spans="9:16367">
      <c r="I325" s="2"/>
      <c r="XEM325"/>
    </row>
    <row r="326" spans="9:16367">
      <c r="I326" s="2"/>
      <c r="XEM326"/>
    </row>
    <row r="327" spans="9:16367">
      <c r="I327" s="2"/>
      <c r="XEM327"/>
    </row>
    <row r="328" spans="9:16367">
      <c r="I328" s="2"/>
      <c r="XEM328"/>
    </row>
    <row r="329" spans="9:16367">
      <c r="I329" s="2"/>
      <c r="XEM329"/>
    </row>
    <row r="330" spans="9:16367">
      <c r="I330" s="2"/>
      <c r="XEM330"/>
    </row>
    <row r="331" spans="9:16367">
      <c r="I331" s="2"/>
      <c r="XEM331"/>
    </row>
    <row r="332" spans="9:16367">
      <c r="I332" s="2"/>
      <c r="XEM332"/>
    </row>
    <row r="333" spans="9:16367">
      <c r="I333" s="2"/>
      <c r="XEM333"/>
    </row>
    <row r="334" spans="9:16367">
      <c r="I334" s="2"/>
      <c r="XEM334"/>
    </row>
    <row r="335" spans="9:16367">
      <c r="I335" s="2"/>
      <c r="XEM335"/>
    </row>
    <row r="336" spans="9:16367">
      <c r="I336" s="2"/>
      <c r="XEM336"/>
    </row>
    <row r="337" spans="9:16367">
      <c r="I337" s="2"/>
      <c r="XEM337"/>
    </row>
    <row r="338" spans="9:16367">
      <c r="I338" s="2"/>
      <c r="XEM338"/>
    </row>
    <row r="339" spans="9:16367">
      <c r="I339" s="2"/>
      <c r="XEM339"/>
    </row>
    <row r="340" spans="9:16367">
      <c r="I340" s="2"/>
      <c r="XEM340"/>
    </row>
    <row r="341" spans="9:16367">
      <c r="I341" s="2"/>
      <c r="XEM341"/>
    </row>
    <row r="342" spans="9:16367">
      <c r="I342" s="2"/>
      <c r="XEM342"/>
    </row>
    <row r="343" spans="9:16367">
      <c r="I343" s="2"/>
      <c r="XEM343"/>
    </row>
    <row r="344" spans="9:16367">
      <c r="I344" s="2"/>
      <c r="XEM344"/>
    </row>
    <row r="345" spans="9:16367">
      <c r="I345" s="2"/>
      <c r="XEM345"/>
    </row>
    <row r="346" spans="9:16367">
      <c r="I346" s="2"/>
      <c r="XEM346"/>
    </row>
    <row r="347" spans="9:16367">
      <c r="I347" s="2"/>
      <c r="XEM347"/>
    </row>
    <row r="348" spans="9:16367">
      <c r="I348" s="2"/>
      <c r="XEM348"/>
    </row>
    <row r="349" spans="9:16367">
      <c r="I349" s="2"/>
      <c r="XEM349"/>
    </row>
    <row r="350" spans="9:16367">
      <c r="I350" s="2"/>
      <c r="XEM350"/>
    </row>
    <row r="351" spans="9:16367">
      <c r="I351" s="2"/>
      <c r="XEM351"/>
    </row>
    <row r="352" spans="9:16367">
      <c r="I352" s="2"/>
      <c r="XEM352"/>
    </row>
    <row r="353" spans="9:16367">
      <c r="I353" s="2"/>
      <c r="XEM353"/>
    </row>
    <row r="354" spans="9:16367">
      <c r="I354" s="2"/>
      <c r="XEM354"/>
    </row>
    <row r="355" spans="9:16367">
      <c r="I355" s="2"/>
      <c r="XEM355"/>
    </row>
    <row r="356" spans="9:16367">
      <c r="I356" s="2"/>
      <c r="XEM356"/>
    </row>
    <row r="357" spans="9:16367">
      <c r="I357" s="2"/>
      <c r="XEM357"/>
    </row>
    <row r="358" spans="9:16367">
      <c r="I358" s="2"/>
      <c r="XEM358"/>
    </row>
    <row r="359" spans="9:16367">
      <c r="I359" s="2"/>
      <c r="XEM359"/>
    </row>
    <row r="360" spans="9:16367">
      <c r="I360" s="2"/>
      <c r="XEM360"/>
    </row>
    <row r="361" spans="9:16367">
      <c r="I361" s="2"/>
      <c r="XEM361"/>
    </row>
    <row r="362" spans="9:16367">
      <c r="I362" s="2"/>
      <c r="XEM362"/>
    </row>
    <row r="363" spans="9:16367">
      <c r="I363" s="2"/>
      <c r="XEM363"/>
    </row>
    <row r="364" spans="9:16367">
      <c r="I364" s="2"/>
      <c r="XEM364"/>
    </row>
    <row r="365" spans="9:16367">
      <c r="I365" s="2"/>
      <c r="XEM365"/>
    </row>
    <row r="366" spans="9:16367">
      <c r="I366" s="2"/>
      <c r="XEM366"/>
    </row>
    <row r="367" spans="9:16367">
      <c r="I367" s="2"/>
      <c r="XEM367"/>
    </row>
    <row r="368" spans="9:16367">
      <c r="I368" s="2"/>
      <c r="XEM368"/>
    </row>
    <row r="369" spans="9:16367">
      <c r="I369" s="2"/>
      <c r="XEM369"/>
    </row>
    <row r="370" spans="9:16367">
      <c r="I370" s="2"/>
      <c r="XEM370"/>
    </row>
    <row r="371" spans="9:16367">
      <c r="I371" s="2"/>
      <c r="XEM371"/>
    </row>
    <row r="372" spans="9:16367">
      <c r="I372" s="2"/>
      <c r="XEM372"/>
    </row>
    <row r="373" spans="9:16367">
      <c r="I373" s="2"/>
      <c r="XEM373"/>
    </row>
    <row r="374" spans="9:16367">
      <c r="I374" s="2"/>
      <c r="XEM374"/>
    </row>
    <row r="375" spans="9:16367">
      <c r="I375" s="2"/>
      <c r="XEM375"/>
    </row>
    <row r="376" spans="9:16367">
      <c r="I376" s="2"/>
      <c r="XEM376"/>
    </row>
    <row r="377" spans="9:16367">
      <c r="I377" s="2"/>
      <c r="XEM377"/>
    </row>
    <row r="378" spans="9:16367">
      <c r="I378" s="2"/>
      <c r="XEM378"/>
    </row>
    <row r="379" spans="9:16367">
      <c r="I379" s="2"/>
      <c r="XEM379"/>
    </row>
    <row r="380" spans="9:16367">
      <c r="I380" s="2"/>
      <c r="XEM380"/>
    </row>
    <row r="381" spans="9:16367">
      <c r="I381" s="2"/>
      <c r="XEM381"/>
    </row>
    <row r="382" spans="9:16367">
      <c r="I382" s="2"/>
      <c r="XEM382"/>
    </row>
    <row r="383" spans="9:16367">
      <c r="I383" s="2"/>
      <c r="XEM383"/>
    </row>
    <row r="384" spans="9:16367">
      <c r="I384" s="2"/>
      <c r="XEM384"/>
    </row>
    <row r="385" spans="9:16367">
      <c r="I385" s="2"/>
      <c r="XEM385"/>
    </row>
    <row r="386" spans="9:16367">
      <c r="I386" s="2"/>
      <c r="XEM386"/>
    </row>
    <row r="387" spans="9:16367">
      <c r="I387" s="2"/>
      <c r="XEM387"/>
    </row>
    <row r="388" spans="9:16367">
      <c r="I388" s="2"/>
      <c r="XEM388"/>
    </row>
    <row r="389" spans="9:16367">
      <c r="I389" s="2"/>
      <c r="XEM389"/>
    </row>
    <row r="390" spans="9:16367">
      <c r="I390" s="2"/>
      <c r="XEM390"/>
    </row>
    <row r="391" spans="9:16367">
      <c r="I391" s="2"/>
      <c r="XEM391"/>
    </row>
    <row r="392" spans="9:16367">
      <c r="I392" s="2"/>
      <c r="XEM392"/>
    </row>
    <row r="393" spans="9:16367">
      <c r="I393" s="2"/>
      <c r="XEM393"/>
    </row>
    <row r="394" spans="9:16367">
      <c r="I394" s="2"/>
      <c r="XEM394"/>
    </row>
    <row r="395" spans="9:16367">
      <c r="I395" s="2"/>
      <c r="XEM395"/>
    </row>
    <row r="396" spans="9:16367">
      <c r="I396" s="2"/>
      <c r="XEM396"/>
    </row>
    <row r="397" spans="9:16367">
      <c r="I397" s="2"/>
      <c r="XEM397"/>
    </row>
    <row r="398" spans="9:16367">
      <c r="I398" s="2"/>
      <c r="XEM398"/>
    </row>
    <row r="399" spans="9:16367">
      <c r="I399" s="2"/>
      <c r="XEM399"/>
    </row>
    <row r="400" spans="9:16367">
      <c r="I400" s="2"/>
      <c r="XEM400"/>
    </row>
    <row r="401" spans="9:16367">
      <c r="I401" s="2"/>
      <c r="XEM401"/>
    </row>
    <row r="402" spans="9:16367">
      <c r="I402" s="2"/>
      <c r="XEM402"/>
    </row>
    <row r="403" spans="9:16367">
      <c r="I403" s="2"/>
      <c r="XEM403"/>
    </row>
    <row r="404" spans="9:16367">
      <c r="I404" s="2"/>
      <c r="XEM404"/>
    </row>
    <row r="405" spans="9:16367">
      <c r="I405" s="2"/>
      <c r="XEM405"/>
    </row>
    <row r="406" spans="9:16367">
      <c r="I406" s="2"/>
      <c r="XEM406"/>
    </row>
    <row r="407" spans="9:16367">
      <c r="I407" s="2"/>
      <c r="XEM407"/>
    </row>
    <row r="408" spans="9:16367">
      <c r="I408" s="2"/>
      <c r="XEM408"/>
    </row>
    <row r="409" spans="9:16367">
      <c r="I409" s="2"/>
      <c r="XEM409"/>
    </row>
    <row r="410" spans="9:16367">
      <c r="I410" s="2"/>
      <c r="XEM410"/>
    </row>
    <row r="411" spans="9:16367">
      <c r="I411" s="2"/>
      <c r="XEM411"/>
    </row>
    <row r="412" spans="9:16367">
      <c r="I412" s="2"/>
      <c r="XEM412"/>
    </row>
    <row r="413" spans="9:16367">
      <c r="I413" s="2"/>
      <c r="XEM413"/>
    </row>
    <row r="414" spans="9:16367">
      <c r="I414" s="2"/>
      <c r="XEM414"/>
    </row>
    <row r="415" spans="9:16367">
      <c r="I415" s="2"/>
      <c r="XEM415"/>
    </row>
    <row r="416" spans="9:16367">
      <c r="I416" s="2"/>
      <c r="XEM416"/>
    </row>
    <row r="417" spans="9:16367">
      <c r="I417" s="2"/>
      <c r="XEM417"/>
    </row>
    <row r="418" spans="9:16367">
      <c r="I418" s="2"/>
      <c r="XEM418"/>
    </row>
    <row r="419" spans="9:16367">
      <c r="I419" s="2"/>
      <c r="XEM419"/>
    </row>
    <row r="420" spans="9:16367">
      <c r="I420" s="2"/>
      <c r="XEM420"/>
    </row>
    <row r="421" spans="9:16367">
      <c r="I421" s="2"/>
      <c r="XEM421"/>
    </row>
    <row r="422" spans="9:16367">
      <c r="I422" s="2"/>
      <c r="XEM422"/>
    </row>
    <row r="423" spans="9:16367">
      <c r="I423" s="2"/>
      <c r="XEM423"/>
    </row>
    <row r="424" spans="9:16367">
      <c r="I424" s="2"/>
      <c r="XEM424"/>
    </row>
    <row r="425" spans="9:16367">
      <c r="I425" s="2"/>
      <c r="XEM425"/>
    </row>
    <row r="426" spans="9:16367">
      <c r="I426" s="2"/>
      <c r="XEM426"/>
    </row>
    <row r="427" spans="9:16367">
      <c r="I427" s="2"/>
      <c r="XEM427"/>
    </row>
    <row r="428" spans="9:16367">
      <c r="I428" s="2"/>
      <c r="XEM428"/>
    </row>
    <row r="429" spans="9:16367">
      <c r="I429" s="2"/>
      <c r="XEM429"/>
    </row>
    <row r="430" spans="9:16367">
      <c r="I430" s="2"/>
      <c r="XEM430"/>
    </row>
    <row r="431" spans="9:16367">
      <c r="I431" s="2"/>
      <c r="XEM431"/>
    </row>
    <row r="432" spans="9:16367">
      <c r="I432" s="2"/>
      <c r="XEM432"/>
    </row>
    <row r="433" spans="9:16367">
      <c r="I433" s="2"/>
      <c r="XEM433"/>
    </row>
    <row r="434" spans="9:16367">
      <c r="I434" s="2"/>
      <c r="XEM434"/>
    </row>
    <row r="435" spans="9:16367">
      <c r="I435" s="2"/>
      <c r="XEM435"/>
    </row>
    <row r="436" spans="9:16367">
      <c r="I436" s="2"/>
      <c r="XEM436"/>
    </row>
    <row r="437" spans="9:16367">
      <c r="I437" s="2"/>
      <c r="XEM437"/>
    </row>
    <row r="438" spans="9:16367">
      <c r="I438" s="2"/>
      <c r="XEM438"/>
    </row>
    <row r="439" spans="9:16367">
      <c r="I439" s="2"/>
      <c r="XEM439"/>
    </row>
    <row r="440" spans="9:16367">
      <c r="I440" s="2"/>
      <c r="XEM440"/>
    </row>
    <row r="441" spans="9:16367">
      <c r="I441" s="2"/>
      <c r="XEM441"/>
    </row>
    <row r="442" spans="9:16367">
      <c r="I442" s="2"/>
      <c r="XEM442"/>
    </row>
    <row r="443" spans="9:16367">
      <c r="I443" s="2"/>
      <c r="XEM443"/>
    </row>
    <row r="444" spans="9:16367">
      <c r="I444" s="2"/>
      <c r="XEM444"/>
    </row>
    <row r="445" spans="9:16367">
      <c r="I445" s="2"/>
      <c r="XEM445"/>
    </row>
    <row r="446" spans="9:16367">
      <c r="I446" s="2"/>
      <c r="XEM446"/>
    </row>
    <row r="447" spans="9:16367">
      <c r="I447" s="2"/>
      <c r="XEM447"/>
    </row>
    <row r="448" spans="9:16367">
      <c r="I448" s="2"/>
      <c r="XEM448"/>
    </row>
    <row r="449" spans="9:16367">
      <c r="I449" s="2"/>
      <c r="XEM449"/>
    </row>
    <row r="450" spans="9:16367">
      <c r="I450" s="2"/>
      <c r="XEM450"/>
    </row>
    <row r="451" spans="9:16367">
      <c r="I451" s="2"/>
      <c r="XEM451"/>
    </row>
    <row r="452" spans="9:16367">
      <c r="I452" s="2"/>
      <c r="XEM452"/>
    </row>
    <row r="453" spans="9:16367">
      <c r="I453" s="2"/>
      <c r="XEM453"/>
    </row>
    <row r="454" spans="9:16367">
      <c r="I454" s="2"/>
      <c r="XEM454"/>
    </row>
    <row r="455" spans="9:16367">
      <c r="I455" s="2"/>
      <c r="XEM455"/>
    </row>
    <row r="456" spans="9:16367">
      <c r="I456" s="2"/>
      <c r="XEM456"/>
    </row>
    <row r="457" spans="9:16367">
      <c r="I457" s="2"/>
      <c r="XEM457"/>
    </row>
    <row r="458" spans="9:16367">
      <c r="I458" s="2"/>
      <c r="XEM458"/>
    </row>
    <row r="459" spans="9:16367">
      <c r="I459" s="2"/>
      <c r="XEM459"/>
    </row>
    <row r="460" spans="9:16367">
      <c r="I460" s="2"/>
      <c r="XEM460"/>
    </row>
    <row r="461" spans="9:16367">
      <c r="I461" s="2"/>
      <c r="XEM461"/>
    </row>
    <row r="462" spans="9:16367">
      <c r="I462" s="2"/>
      <c r="XEM462"/>
    </row>
    <row r="463" spans="9:16367">
      <c r="I463" s="2"/>
      <c r="XEM463"/>
    </row>
    <row r="464" spans="9:16367">
      <c r="I464" s="2"/>
      <c r="XEM464"/>
    </row>
    <row r="465" spans="9:16367">
      <c r="I465" s="2"/>
      <c r="XEM465"/>
    </row>
    <row r="466" spans="9:16367">
      <c r="I466" s="2"/>
      <c r="XEM466"/>
    </row>
    <row r="467" spans="9:16367">
      <c r="I467" s="2"/>
      <c r="XEM467"/>
    </row>
    <row r="468" spans="9:16367">
      <c r="I468" s="2"/>
      <c r="XEM468"/>
    </row>
    <row r="469" spans="9:16367">
      <c r="I469" s="2"/>
      <c r="XEM469"/>
    </row>
    <row r="470" spans="9:16367">
      <c r="I470" s="2"/>
      <c r="XEM470"/>
    </row>
    <row r="471" spans="9:16367">
      <c r="I471" s="2"/>
      <c r="XEM471"/>
    </row>
    <row r="472" spans="9:16367">
      <c r="I472" s="2"/>
      <c r="XEM472"/>
    </row>
    <row r="473" spans="9:16367">
      <c r="I473" s="2"/>
      <c r="XEM473"/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28"/>
  <sheetViews>
    <sheetView workbookViewId="0">
      <selection activeCell="I404" sqref="I404"/>
    </sheetView>
  </sheetViews>
  <sheetFormatPr defaultColWidth="9" defaultRowHeight="14.25" outlineLevelCol="7"/>
  <cols>
    <col min="3" max="4" width="9" style="1"/>
    <col min="5" max="5" width="33.8833333333333" customWidth="1"/>
    <col min="6" max="6" width="10.8833333333333" customWidth="1"/>
    <col min="7" max="7" width="27.5" customWidth="1"/>
    <col min="8" max="8" width="16.1333333333333" customWidth="1"/>
  </cols>
  <sheetData>
    <row r="1" spans="1:8">
      <c r="A1" t="s">
        <v>662</v>
      </c>
      <c r="B1" t="s">
        <v>663</v>
      </c>
      <c r="C1" s="1" t="s">
        <v>664</v>
      </c>
      <c r="D1" s="1" t="s">
        <v>665</v>
      </c>
      <c r="E1" t="s">
        <v>666</v>
      </c>
      <c r="F1" t="s">
        <v>667</v>
      </c>
      <c r="G1" t="s">
        <v>668</v>
      </c>
      <c r="H1" t="s">
        <v>669</v>
      </c>
    </row>
    <row r="2" spans="1:8">
      <c r="A2">
        <v>3</v>
      </c>
      <c r="B2">
        <v>1</v>
      </c>
      <c r="C2" s="1" t="s">
        <v>670</v>
      </c>
      <c r="D2" s="1" t="s">
        <v>314</v>
      </c>
      <c r="E2" t="s">
        <v>315</v>
      </c>
      <c r="F2" t="s">
        <v>671</v>
      </c>
      <c r="G2" t="s">
        <v>60</v>
      </c>
      <c r="H2">
        <v>71</v>
      </c>
    </row>
    <row r="3" spans="1:8">
      <c r="A3">
        <v>4</v>
      </c>
      <c r="B3">
        <v>1</v>
      </c>
      <c r="C3" s="1" t="s">
        <v>670</v>
      </c>
      <c r="D3" s="1" t="s">
        <v>314</v>
      </c>
      <c r="E3" t="s">
        <v>315</v>
      </c>
      <c r="F3" t="s">
        <v>671</v>
      </c>
      <c r="G3" t="s">
        <v>211</v>
      </c>
      <c r="H3">
        <v>22</v>
      </c>
    </row>
    <row r="4" spans="1:8">
      <c r="A4">
        <v>5</v>
      </c>
      <c r="B4">
        <v>1</v>
      </c>
      <c r="C4" s="1" t="s">
        <v>670</v>
      </c>
      <c r="D4" s="1" t="s">
        <v>314</v>
      </c>
      <c r="E4" t="s">
        <v>315</v>
      </c>
      <c r="F4" t="s">
        <v>671</v>
      </c>
      <c r="G4" t="s">
        <v>130</v>
      </c>
      <c r="H4">
        <v>27</v>
      </c>
    </row>
    <row r="5" spans="1:8">
      <c r="A5">
        <v>7</v>
      </c>
      <c r="B5">
        <v>1</v>
      </c>
      <c r="C5" s="1" t="s">
        <v>670</v>
      </c>
      <c r="D5" s="1" t="s">
        <v>314</v>
      </c>
      <c r="E5" t="s">
        <v>315</v>
      </c>
      <c r="F5" t="s">
        <v>672</v>
      </c>
      <c r="G5" t="s">
        <v>162</v>
      </c>
      <c r="H5">
        <v>249</v>
      </c>
    </row>
    <row r="6" spans="1:8">
      <c r="A6">
        <v>83</v>
      </c>
      <c r="B6">
        <v>0</v>
      </c>
      <c r="C6" s="1" t="s">
        <v>673</v>
      </c>
      <c r="D6" s="1" t="s">
        <v>30</v>
      </c>
      <c r="E6" t="s">
        <v>31</v>
      </c>
      <c r="F6" t="s">
        <v>672</v>
      </c>
      <c r="G6" t="s">
        <v>58</v>
      </c>
      <c r="H6">
        <v>42</v>
      </c>
    </row>
    <row r="7" spans="1:8">
      <c r="A7">
        <v>84</v>
      </c>
      <c r="B7">
        <v>0</v>
      </c>
      <c r="C7" s="1" t="s">
        <v>673</v>
      </c>
      <c r="D7" s="1" t="s">
        <v>30</v>
      </c>
      <c r="E7" t="s">
        <v>31</v>
      </c>
      <c r="F7" t="s">
        <v>672</v>
      </c>
      <c r="G7" t="s">
        <v>87</v>
      </c>
      <c r="H7">
        <v>313</v>
      </c>
    </row>
    <row r="8" spans="1:8">
      <c r="A8">
        <v>10</v>
      </c>
      <c r="B8">
        <v>1</v>
      </c>
      <c r="C8" s="1" t="s">
        <v>670</v>
      </c>
      <c r="D8" s="1" t="s">
        <v>314</v>
      </c>
      <c r="E8" t="s">
        <v>315</v>
      </c>
      <c r="F8" t="s">
        <v>672</v>
      </c>
      <c r="G8" t="s">
        <v>151</v>
      </c>
      <c r="H8">
        <v>13</v>
      </c>
    </row>
    <row r="9" spans="1:8">
      <c r="A9">
        <v>12</v>
      </c>
      <c r="B9">
        <v>1</v>
      </c>
      <c r="C9" s="1" t="s">
        <v>670</v>
      </c>
      <c r="D9" s="1" t="s">
        <v>314</v>
      </c>
      <c r="E9" t="s">
        <v>315</v>
      </c>
      <c r="F9" t="s">
        <v>674</v>
      </c>
      <c r="G9" t="s">
        <v>260</v>
      </c>
      <c r="H9">
        <v>65</v>
      </c>
    </row>
    <row r="10" spans="1:8">
      <c r="A10">
        <v>13</v>
      </c>
      <c r="B10">
        <v>1</v>
      </c>
      <c r="C10" s="1" t="s">
        <v>670</v>
      </c>
      <c r="D10" s="1" t="s">
        <v>314</v>
      </c>
      <c r="E10" t="s">
        <v>315</v>
      </c>
      <c r="F10" t="s">
        <v>674</v>
      </c>
      <c r="G10" t="s">
        <v>262</v>
      </c>
      <c r="H10">
        <v>17</v>
      </c>
    </row>
    <row r="11" spans="1:8">
      <c r="A11">
        <v>14</v>
      </c>
      <c r="B11">
        <v>1</v>
      </c>
      <c r="C11" s="1" t="s">
        <v>670</v>
      </c>
      <c r="D11" s="1" t="s">
        <v>314</v>
      </c>
      <c r="E11" t="s">
        <v>315</v>
      </c>
      <c r="F11" t="s">
        <v>674</v>
      </c>
      <c r="G11" t="s">
        <v>56</v>
      </c>
      <c r="H11">
        <v>126</v>
      </c>
    </row>
    <row r="12" spans="1:8">
      <c r="A12">
        <v>16</v>
      </c>
      <c r="B12">
        <v>1</v>
      </c>
      <c r="C12" s="1" t="s">
        <v>670</v>
      </c>
      <c r="D12" s="1" t="s">
        <v>314</v>
      </c>
      <c r="E12" t="s">
        <v>315</v>
      </c>
      <c r="F12" t="s">
        <v>675</v>
      </c>
      <c r="G12" t="s">
        <v>64</v>
      </c>
      <c r="H12">
        <v>35</v>
      </c>
    </row>
    <row r="13" spans="1:8">
      <c r="A13">
        <v>18</v>
      </c>
      <c r="B13">
        <v>1</v>
      </c>
      <c r="C13" s="1" t="s">
        <v>670</v>
      </c>
      <c r="D13" s="1" t="s">
        <v>314</v>
      </c>
      <c r="E13" t="s">
        <v>315</v>
      </c>
      <c r="F13" t="s">
        <v>676</v>
      </c>
      <c r="G13" t="s">
        <v>134</v>
      </c>
      <c r="H13">
        <v>78</v>
      </c>
    </row>
    <row r="14" spans="1:8">
      <c r="A14">
        <v>19</v>
      </c>
      <c r="B14">
        <v>1</v>
      </c>
      <c r="C14" s="1" t="s">
        <v>670</v>
      </c>
      <c r="D14" s="1" t="s">
        <v>314</v>
      </c>
      <c r="E14" t="s">
        <v>315</v>
      </c>
      <c r="F14" t="s">
        <v>676</v>
      </c>
      <c r="G14" t="s">
        <v>250</v>
      </c>
      <c r="H14">
        <v>43</v>
      </c>
    </row>
    <row r="15" spans="1:8">
      <c r="A15">
        <v>21</v>
      </c>
      <c r="B15">
        <v>1</v>
      </c>
      <c r="C15" s="1" t="s">
        <v>670</v>
      </c>
      <c r="D15" s="1" t="s">
        <v>314</v>
      </c>
      <c r="E15" t="s">
        <v>315</v>
      </c>
      <c r="F15" t="s">
        <v>677</v>
      </c>
      <c r="G15" t="s">
        <v>147</v>
      </c>
      <c r="H15">
        <v>32</v>
      </c>
    </row>
    <row r="16" spans="1:8">
      <c r="A16">
        <v>22</v>
      </c>
      <c r="B16">
        <v>1</v>
      </c>
      <c r="C16" s="1" t="s">
        <v>670</v>
      </c>
      <c r="D16" s="1" t="s">
        <v>314</v>
      </c>
      <c r="E16" t="s">
        <v>315</v>
      </c>
      <c r="F16" t="s">
        <v>677</v>
      </c>
      <c r="G16" t="s">
        <v>75</v>
      </c>
      <c r="H16">
        <v>51</v>
      </c>
    </row>
    <row r="17" spans="1:8">
      <c r="A17">
        <v>23</v>
      </c>
      <c r="B17">
        <v>1</v>
      </c>
      <c r="C17" s="1" t="s">
        <v>670</v>
      </c>
      <c r="D17" s="1" t="s">
        <v>314</v>
      </c>
      <c r="E17" t="s">
        <v>315</v>
      </c>
      <c r="F17" t="s">
        <v>677</v>
      </c>
      <c r="G17" t="s">
        <v>77</v>
      </c>
      <c r="H17">
        <v>52</v>
      </c>
    </row>
    <row r="18" spans="1:8">
      <c r="A18">
        <v>25</v>
      </c>
      <c r="B18">
        <v>1</v>
      </c>
      <c r="C18" s="1" t="s">
        <v>670</v>
      </c>
      <c r="D18" s="1" t="s">
        <v>314</v>
      </c>
      <c r="E18" t="s">
        <v>315</v>
      </c>
      <c r="F18" t="s">
        <v>678</v>
      </c>
      <c r="G18" t="s">
        <v>226</v>
      </c>
      <c r="H18">
        <v>144</v>
      </c>
    </row>
    <row r="19" spans="1:8">
      <c r="A19">
        <v>26</v>
      </c>
      <c r="B19">
        <v>1</v>
      </c>
      <c r="C19" s="1" t="s">
        <v>670</v>
      </c>
      <c r="D19" s="1" t="s">
        <v>314</v>
      </c>
      <c r="E19" t="s">
        <v>315</v>
      </c>
      <c r="F19" t="s">
        <v>678</v>
      </c>
      <c r="G19" t="s">
        <v>224</v>
      </c>
      <c r="H19">
        <v>93</v>
      </c>
    </row>
    <row r="20" spans="1:8">
      <c r="A20">
        <v>29</v>
      </c>
      <c r="B20">
        <v>6</v>
      </c>
      <c r="C20" s="1" t="s">
        <v>670</v>
      </c>
      <c r="D20" s="1" t="s">
        <v>266</v>
      </c>
      <c r="E20" t="s">
        <v>267</v>
      </c>
      <c r="F20" t="s">
        <v>671</v>
      </c>
      <c r="G20" t="s">
        <v>60</v>
      </c>
      <c r="H20">
        <v>391</v>
      </c>
    </row>
    <row r="21" spans="1:8">
      <c r="A21">
        <v>30</v>
      </c>
      <c r="B21">
        <v>6</v>
      </c>
      <c r="C21" s="1" t="s">
        <v>670</v>
      </c>
      <c r="D21" s="1" t="s">
        <v>266</v>
      </c>
      <c r="E21" t="s">
        <v>267</v>
      </c>
      <c r="F21" t="s">
        <v>671</v>
      </c>
      <c r="G21" t="s">
        <v>211</v>
      </c>
      <c r="H21">
        <v>26</v>
      </c>
    </row>
    <row r="22" spans="1:8">
      <c r="A22">
        <v>32</v>
      </c>
      <c r="B22">
        <v>6</v>
      </c>
      <c r="C22" s="1" t="s">
        <v>670</v>
      </c>
      <c r="D22" s="1" t="s">
        <v>266</v>
      </c>
      <c r="E22" t="s">
        <v>267</v>
      </c>
      <c r="F22" t="s">
        <v>679</v>
      </c>
      <c r="G22" t="s">
        <v>140</v>
      </c>
      <c r="H22">
        <v>96</v>
      </c>
    </row>
    <row r="23" spans="1:8">
      <c r="A23">
        <v>34</v>
      </c>
      <c r="B23">
        <v>6</v>
      </c>
      <c r="C23" s="1" t="s">
        <v>670</v>
      </c>
      <c r="D23" s="1" t="s">
        <v>266</v>
      </c>
      <c r="E23" t="s">
        <v>267</v>
      </c>
      <c r="F23" t="s">
        <v>672</v>
      </c>
      <c r="G23" t="s">
        <v>162</v>
      </c>
      <c r="H23">
        <v>471</v>
      </c>
    </row>
    <row r="24" spans="1:8">
      <c r="A24">
        <v>35</v>
      </c>
      <c r="B24">
        <v>6</v>
      </c>
      <c r="C24" s="1" t="s">
        <v>670</v>
      </c>
      <c r="D24" s="1" t="s">
        <v>266</v>
      </c>
      <c r="E24" t="s">
        <v>267</v>
      </c>
      <c r="F24" t="s">
        <v>672</v>
      </c>
      <c r="G24" t="s">
        <v>91</v>
      </c>
      <c r="H24">
        <v>137</v>
      </c>
    </row>
    <row r="25" spans="1:8">
      <c r="A25">
        <v>36</v>
      </c>
      <c r="B25">
        <v>6</v>
      </c>
      <c r="C25" s="1" t="s">
        <v>670</v>
      </c>
      <c r="D25" s="1" t="s">
        <v>266</v>
      </c>
      <c r="E25" t="s">
        <v>267</v>
      </c>
      <c r="F25" t="s">
        <v>672</v>
      </c>
      <c r="G25" t="s">
        <v>93</v>
      </c>
      <c r="H25">
        <v>68</v>
      </c>
    </row>
    <row r="26" spans="1:8">
      <c r="A26">
        <v>85</v>
      </c>
      <c r="B26">
        <v>0</v>
      </c>
      <c r="C26" s="1" t="s">
        <v>673</v>
      </c>
      <c r="D26" s="1" t="s">
        <v>30</v>
      </c>
      <c r="E26" t="s">
        <v>31</v>
      </c>
      <c r="F26" t="s">
        <v>672</v>
      </c>
      <c r="G26" t="s">
        <v>89</v>
      </c>
      <c r="H26">
        <v>398</v>
      </c>
    </row>
    <row r="27" spans="1:8">
      <c r="A27">
        <v>203</v>
      </c>
      <c r="B27">
        <v>0</v>
      </c>
      <c r="C27" s="1" t="s">
        <v>673</v>
      </c>
      <c r="D27" s="1" t="s">
        <v>135</v>
      </c>
      <c r="E27" t="s">
        <v>136</v>
      </c>
      <c r="F27" t="s">
        <v>672</v>
      </c>
      <c r="G27" t="s">
        <v>87</v>
      </c>
      <c r="H27">
        <v>130</v>
      </c>
    </row>
    <row r="28" spans="1:8">
      <c r="A28">
        <v>39</v>
      </c>
      <c r="B28">
        <v>6</v>
      </c>
      <c r="C28" s="1" t="s">
        <v>670</v>
      </c>
      <c r="D28" s="1" t="s">
        <v>266</v>
      </c>
      <c r="E28" t="s">
        <v>267</v>
      </c>
      <c r="F28" t="s">
        <v>672</v>
      </c>
      <c r="G28" t="s">
        <v>126</v>
      </c>
      <c r="H28">
        <v>41</v>
      </c>
    </row>
    <row r="29" spans="1:8">
      <c r="A29">
        <v>41</v>
      </c>
      <c r="B29">
        <v>6</v>
      </c>
      <c r="C29" s="1" t="s">
        <v>670</v>
      </c>
      <c r="D29" s="1" t="s">
        <v>266</v>
      </c>
      <c r="E29" t="s">
        <v>267</v>
      </c>
      <c r="F29" t="s">
        <v>680</v>
      </c>
      <c r="G29" t="s">
        <v>72</v>
      </c>
      <c r="H29">
        <v>351</v>
      </c>
    </row>
    <row r="30" spans="1:8">
      <c r="A30">
        <v>42</v>
      </c>
      <c r="B30">
        <v>6</v>
      </c>
      <c r="C30" s="1" t="s">
        <v>670</v>
      </c>
      <c r="D30" s="1" t="s">
        <v>266</v>
      </c>
      <c r="E30" t="s">
        <v>267</v>
      </c>
      <c r="F30" t="s">
        <v>680</v>
      </c>
      <c r="G30" t="s">
        <v>44</v>
      </c>
      <c r="H30">
        <v>99</v>
      </c>
    </row>
    <row r="31" spans="1:8">
      <c r="A31">
        <v>44</v>
      </c>
      <c r="B31">
        <v>6</v>
      </c>
      <c r="C31" s="1" t="s">
        <v>670</v>
      </c>
      <c r="D31" s="1" t="s">
        <v>266</v>
      </c>
      <c r="E31" t="s">
        <v>267</v>
      </c>
      <c r="F31" t="s">
        <v>681</v>
      </c>
      <c r="G31" t="s">
        <v>62</v>
      </c>
      <c r="H31">
        <v>49</v>
      </c>
    </row>
    <row r="32" spans="1:8">
      <c r="A32">
        <v>45</v>
      </c>
      <c r="B32">
        <v>6</v>
      </c>
      <c r="C32" s="1" t="s">
        <v>670</v>
      </c>
      <c r="D32" s="1" t="s">
        <v>266</v>
      </c>
      <c r="E32" t="s">
        <v>267</v>
      </c>
      <c r="F32" t="s">
        <v>681</v>
      </c>
      <c r="G32" t="s">
        <v>100</v>
      </c>
      <c r="H32">
        <v>74</v>
      </c>
    </row>
    <row r="33" spans="1:8">
      <c r="A33">
        <v>47</v>
      </c>
      <c r="B33">
        <v>6</v>
      </c>
      <c r="C33" s="1" t="s">
        <v>670</v>
      </c>
      <c r="D33" s="1" t="s">
        <v>266</v>
      </c>
      <c r="E33" t="s">
        <v>267</v>
      </c>
      <c r="F33" t="s">
        <v>674</v>
      </c>
      <c r="G33" t="s">
        <v>260</v>
      </c>
      <c r="H33">
        <v>414</v>
      </c>
    </row>
    <row r="34" spans="1:8">
      <c r="A34">
        <v>48</v>
      </c>
      <c r="B34">
        <v>6</v>
      </c>
      <c r="C34" s="1" t="s">
        <v>670</v>
      </c>
      <c r="D34" s="1" t="s">
        <v>266</v>
      </c>
      <c r="E34" t="s">
        <v>267</v>
      </c>
      <c r="F34" t="s">
        <v>674</v>
      </c>
      <c r="G34" t="s">
        <v>56</v>
      </c>
      <c r="H34">
        <v>130</v>
      </c>
    </row>
    <row r="35" spans="1:8">
      <c r="A35">
        <v>49</v>
      </c>
      <c r="B35">
        <v>6</v>
      </c>
      <c r="C35" s="1" t="s">
        <v>670</v>
      </c>
      <c r="D35" s="1" t="s">
        <v>266</v>
      </c>
      <c r="E35" t="s">
        <v>267</v>
      </c>
      <c r="F35" t="s">
        <v>674</v>
      </c>
      <c r="G35" t="s">
        <v>85</v>
      </c>
      <c r="H35">
        <v>220</v>
      </c>
    </row>
    <row r="36" spans="1:8">
      <c r="A36">
        <v>50</v>
      </c>
      <c r="B36">
        <v>6</v>
      </c>
      <c r="C36" s="1" t="s">
        <v>670</v>
      </c>
      <c r="D36" s="1" t="s">
        <v>266</v>
      </c>
      <c r="E36" t="s">
        <v>267</v>
      </c>
      <c r="F36" t="s">
        <v>674</v>
      </c>
      <c r="G36" t="s">
        <v>83</v>
      </c>
      <c r="H36">
        <v>742</v>
      </c>
    </row>
    <row r="37" spans="1:8">
      <c r="A37">
        <v>52</v>
      </c>
      <c r="B37">
        <v>6</v>
      </c>
      <c r="C37" s="1" t="s">
        <v>670</v>
      </c>
      <c r="D37" s="1" t="s">
        <v>266</v>
      </c>
      <c r="E37" t="s">
        <v>267</v>
      </c>
      <c r="F37" t="s">
        <v>675</v>
      </c>
      <c r="G37" t="s">
        <v>64</v>
      </c>
      <c r="H37">
        <v>208</v>
      </c>
    </row>
    <row r="38" spans="1:8">
      <c r="A38">
        <v>54</v>
      </c>
      <c r="B38">
        <v>6</v>
      </c>
      <c r="C38" s="1" t="s">
        <v>670</v>
      </c>
      <c r="D38" s="1" t="s">
        <v>266</v>
      </c>
      <c r="E38" t="s">
        <v>267</v>
      </c>
      <c r="F38" t="s">
        <v>682</v>
      </c>
      <c r="G38" t="s">
        <v>248</v>
      </c>
      <c r="H38">
        <v>16</v>
      </c>
    </row>
    <row r="39" spans="1:8">
      <c r="A39">
        <v>56</v>
      </c>
      <c r="B39">
        <v>6</v>
      </c>
      <c r="C39" s="1" t="s">
        <v>670</v>
      </c>
      <c r="D39" s="1" t="s">
        <v>266</v>
      </c>
      <c r="E39" t="s">
        <v>267</v>
      </c>
      <c r="F39" t="s">
        <v>676</v>
      </c>
      <c r="G39" t="s">
        <v>134</v>
      </c>
      <c r="H39">
        <v>140</v>
      </c>
    </row>
    <row r="40" spans="1:8">
      <c r="A40">
        <v>57</v>
      </c>
      <c r="B40">
        <v>6</v>
      </c>
      <c r="C40" s="1" t="s">
        <v>670</v>
      </c>
      <c r="D40" s="1" t="s">
        <v>266</v>
      </c>
      <c r="E40" t="s">
        <v>267</v>
      </c>
      <c r="F40" t="s">
        <v>676</v>
      </c>
      <c r="G40" t="s">
        <v>250</v>
      </c>
      <c r="H40">
        <v>140</v>
      </c>
    </row>
    <row r="41" spans="1:8">
      <c r="A41">
        <v>59</v>
      </c>
      <c r="B41">
        <v>6</v>
      </c>
      <c r="C41" s="1" t="s">
        <v>670</v>
      </c>
      <c r="D41" s="1" t="s">
        <v>266</v>
      </c>
      <c r="E41" t="s">
        <v>267</v>
      </c>
      <c r="F41" t="s">
        <v>677</v>
      </c>
      <c r="G41" t="s">
        <v>147</v>
      </c>
      <c r="H41">
        <v>30</v>
      </c>
    </row>
    <row r="42" spans="1:8">
      <c r="A42">
        <v>60</v>
      </c>
      <c r="B42">
        <v>6</v>
      </c>
      <c r="C42" s="1" t="s">
        <v>670</v>
      </c>
      <c r="D42" s="1" t="s">
        <v>266</v>
      </c>
      <c r="E42" t="s">
        <v>267</v>
      </c>
      <c r="F42" t="s">
        <v>677</v>
      </c>
      <c r="G42" t="s">
        <v>344</v>
      </c>
      <c r="H42">
        <v>70</v>
      </c>
    </row>
    <row r="43" spans="1:8">
      <c r="A43">
        <v>61</v>
      </c>
      <c r="B43">
        <v>6</v>
      </c>
      <c r="C43" s="1" t="s">
        <v>670</v>
      </c>
      <c r="D43" s="1" t="s">
        <v>266</v>
      </c>
      <c r="E43" t="s">
        <v>267</v>
      </c>
      <c r="F43" t="s">
        <v>677</v>
      </c>
      <c r="G43" t="s">
        <v>75</v>
      </c>
      <c r="H43">
        <v>322</v>
      </c>
    </row>
    <row r="44" spans="1:8">
      <c r="A44">
        <v>62</v>
      </c>
      <c r="B44">
        <v>6</v>
      </c>
      <c r="C44" s="1" t="s">
        <v>670</v>
      </c>
      <c r="D44" s="1" t="s">
        <v>266</v>
      </c>
      <c r="E44" t="s">
        <v>267</v>
      </c>
      <c r="F44" t="s">
        <v>677</v>
      </c>
      <c r="G44" t="s">
        <v>77</v>
      </c>
      <c r="H44">
        <v>362</v>
      </c>
    </row>
    <row r="45" spans="1:8">
      <c r="A45">
        <v>63</v>
      </c>
      <c r="B45">
        <v>6</v>
      </c>
      <c r="C45" s="1" t="s">
        <v>670</v>
      </c>
      <c r="D45" s="1" t="s">
        <v>266</v>
      </c>
      <c r="E45" t="s">
        <v>267</v>
      </c>
      <c r="F45" t="s">
        <v>677</v>
      </c>
      <c r="G45" t="s">
        <v>275</v>
      </c>
      <c r="H45">
        <v>22</v>
      </c>
    </row>
    <row r="46" spans="1:8">
      <c r="A46">
        <v>65</v>
      </c>
      <c r="B46">
        <v>6</v>
      </c>
      <c r="C46" s="1" t="s">
        <v>670</v>
      </c>
      <c r="D46" s="1" t="s">
        <v>266</v>
      </c>
      <c r="E46" t="s">
        <v>267</v>
      </c>
      <c r="F46" t="s">
        <v>678</v>
      </c>
      <c r="G46" t="s">
        <v>226</v>
      </c>
      <c r="H46">
        <v>278</v>
      </c>
    </row>
    <row r="47" spans="1:8">
      <c r="A47">
        <v>66</v>
      </c>
      <c r="B47">
        <v>6</v>
      </c>
      <c r="C47" s="1" t="s">
        <v>670</v>
      </c>
      <c r="D47" s="1" t="s">
        <v>266</v>
      </c>
      <c r="E47" t="s">
        <v>267</v>
      </c>
      <c r="F47" t="s">
        <v>678</v>
      </c>
      <c r="G47" t="s">
        <v>224</v>
      </c>
      <c r="H47">
        <v>288</v>
      </c>
    </row>
    <row r="48" spans="1:8">
      <c r="A48">
        <v>69</v>
      </c>
      <c r="B48">
        <v>0</v>
      </c>
      <c r="C48" s="1" t="s">
        <v>673</v>
      </c>
      <c r="D48" s="1" t="s">
        <v>30</v>
      </c>
      <c r="E48" t="s">
        <v>31</v>
      </c>
      <c r="F48" t="s">
        <v>671</v>
      </c>
      <c r="G48" t="s">
        <v>98</v>
      </c>
      <c r="H48">
        <v>64</v>
      </c>
    </row>
    <row r="49" spans="1:8">
      <c r="A49">
        <v>70</v>
      </c>
      <c r="B49">
        <v>0</v>
      </c>
      <c r="C49" s="1" t="s">
        <v>673</v>
      </c>
      <c r="D49" s="1" t="s">
        <v>30</v>
      </c>
      <c r="E49" t="s">
        <v>31</v>
      </c>
      <c r="F49" t="s">
        <v>671</v>
      </c>
      <c r="G49" t="s">
        <v>60</v>
      </c>
      <c r="H49">
        <v>627</v>
      </c>
    </row>
    <row r="50" spans="1:8">
      <c r="A50">
        <v>71</v>
      </c>
      <c r="B50">
        <v>0</v>
      </c>
      <c r="C50" s="1" t="s">
        <v>673</v>
      </c>
      <c r="D50" s="1" t="s">
        <v>30</v>
      </c>
      <c r="E50" t="s">
        <v>31</v>
      </c>
      <c r="F50" t="s">
        <v>671</v>
      </c>
      <c r="G50" t="s">
        <v>211</v>
      </c>
      <c r="H50">
        <v>178</v>
      </c>
    </row>
    <row r="51" spans="1:8">
      <c r="A51">
        <v>72</v>
      </c>
      <c r="B51">
        <v>0</v>
      </c>
      <c r="C51" s="1" t="s">
        <v>673</v>
      </c>
      <c r="D51" s="1" t="s">
        <v>30</v>
      </c>
      <c r="E51" t="s">
        <v>31</v>
      </c>
      <c r="F51" t="s">
        <v>671</v>
      </c>
      <c r="G51" t="s">
        <v>130</v>
      </c>
      <c r="H51">
        <v>240</v>
      </c>
    </row>
    <row r="52" spans="1:8">
      <c r="A52">
        <v>74</v>
      </c>
      <c r="B52">
        <v>0</v>
      </c>
      <c r="C52" s="1" t="s">
        <v>673</v>
      </c>
      <c r="D52" s="1" t="s">
        <v>30</v>
      </c>
      <c r="E52" t="s">
        <v>31</v>
      </c>
      <c r="F52" t="s">
        <v>679</v>
      </c>
      <c r="G52" t="s">
        <v>34</v>
      </c>
      <c r="H52">
        <v>460</v>
      </c>
    </row>
    <row r="53" spans="1:8">
      <c r="A53">
        <v>75</v>
      </c>
      <c r="B53">
        <v>0</v>
      </c>
      <c r="C53" s="1" t="s">
        <v>673</v>
      </c>
      <c r="D53" s="1" t="s">
        <v>30</v>
      </c>
      <c r="E53" t="s">
        <v>31</v>
      </c>
      <c r="F53" t="s">
        <v>679</v>
      </c>
      <c r="G53" t="s">
        <v>244</v>
      </c>
      <c r="H53">
        <v>288</v>
      </c>
    </row>
    <row r="54" spans="1:8">
      <c r="A54">
        <v>76</v>
      </c>
      <c r="B54">
        <v>0</v>
      </c>
      <c r="C54" s="1" t="s">
        <v>673</v>
      </c>
      <c r="D54" s="1" t="s">
        <v>30</v>
      </c>
      <c r="E54" t="s">
        <v>31</v>
      </c>
      <c r="F54" t="s">
        <v>679</v>
      </c>
      <c r="G54" t="s">
        <v>452</v>
      </c>
      <c r="H54">
        <v>57</v>
      </c>
    </row>
    <row r="55" spans="1:8">
      <c r="A55">
        <v>78</v>
      </c>
      <c r="B55">
        <v>0</v>
      </c>
      <c r="C55" s="1" t="s">
        <v>673</v>
      </c>
      <c r="D55" s="1" t="s">
        <v>30</v>
      </c>
      <c r="E55" t="s">
        <v>31</v>
      </c>
      <c r="F55" t="s">
        <v>672</v>
      </c>
      <c r="G55" t="s">
        <v>622</v>
      </c>
      <c r="H55">
        <v>61</v>
      </c>
    </row>
    <row r="56" spans="1:8">
      <c r="A56">
        <v>79</v>
      </c>
      <c r="B56">
        <v>0</v>
      </c>
      <c r="C56" s="1" t="s">
        <v>673</v>
      </c>
      <c r="D56" s="1" t="s">
        <v>30</v>
      </c>
      <c r="E56" t="s">
        <v>31</v>
      </c>
      <c r="F56" t="s">
        <v>672</v>
      </c>
      <c r="G56" t="s">
        <v>683</v>
      </c>
      <c r="H56">
        <v>70</v>
      </c>
    </row>
    <row r="57" spans="1:8">
      <c r="A57">
        <v>80</v>
      </c>
      <c r="B57">
        <v>0</v>
      </c>
      <c r="C57" s="1" t="s">
        <v>673</v>
      </c>
      <c r="D57" s="1" t="s">
        <v>30</v>
      </c>
      <c r="E57" t="s">
        <v>31</v>
      </c>
      <c r="F57" t="s">
        <v>672</v>
      </c>
      <c r="G57" t="s">
        <v>128</v>
      </c>
      <c r="H57">
        <v>103</v>
      </c>
    </row>
    <row r="58" spans="1:8">
      <c r="A58">
        <v>81</v>
      </c>
      <c r="B58">
        <v>0</v>
      </c>
      <c r="C58" s="1" t="s">
        <v>673</v>
      </c>
      <c r="D58" s="1" t="s">
        <v>30</v>
      </c>
      <c r="E58" t="s">
        <v>31</v>
      </c>
      <c r="F58" t="s">
        <v>672</v>
      </c>
      <c r="G58" t="s">
        <v>91</v>
      </c>
      <c r="H58">
        <v>127</v>
      </c>
    </row>
    <row r="59" spans="1:8">
      <c r="A59">
        <v>82</v>
      </c>
      <c r="B59">
        <v>0</v>
      </c>
      <c r="C59" s="1" t="s">
        <v>673</v>
      </c>
      <c r="D59" s="1" t="s">
        <v>30</v>
      </c>
      <c r="E59" t="s">
        <v>31</v>
      </c>
      <c r="F59" t="s">
        <v>672</v>
      </c>
      <c r="G59" t="s">
        <v>93</v>
      </c>
      <c r="H59">
        <v>221</v>
      </c>
    </row>
    <row r="60" spans="1:8">
      <c r="A60">
        <v>204</v>
      </c>
      <c r="B60">
        <v>0</v>
      </c>
      <c r="C60" s="1" t="s">
        <v>673</v>
      </c>
      <c r="D60" s="1" t="s">
        <v>135</v>
      </c>
      <c r="E60" t="s">
        <v>136</v>
      </c>
      <c r="F60" t="s">
        <v>672</v>
      </c>
      <c r="G60" t="s">
        <v>89</v>
      </c>
      <c r="H60">
        <v>43</v>
      </c>
    </row>
    <row r="61" spans="1:8">
      <c r="A61">
        <v>502</v>
      </c>
      <c r="B61">
        <v>1</v>
      </c>
      <c r="C61" s="1" t="s">
        <v>670</v>
      </c>
      <c r="D61" s="1" t="s">
        <v>337</v>
      </c>
      <c r="E61" t="s">
        <v>338</v>
      </c>
      <c r="F61" t="s">
        <v>672</v>
      </c>
      <c r="G61" t="s">
        <v>300</v>
      </c>
      <c r="H61">
        <v>36</v>
      </c>
    </row>
    <row r="62" spans="1:8">
      <c r="A62">
        <v>503</v>
      </c>
      <c r="B62">
        <v>1</v>
      </c>
      <c r="C62" s="1" t="s">
        <v>670</v>
      </c>
      <c r="D62" s="1" t="s">
        <v>337</v>
      </c>
      <c r="E62" t="s">
        <v>338</v>
      </c>
      <c r="F62" t="s">
        <v>672</v>
      </c>
      <c r="G62" t="s">
        <v>87</v>
      </c>
      <c r="H62">
        <v>93</v>
      </c>
    </row>
    <row r="63" spans="1:8">
      <c r="A63">
        <v>86</v>
      </c>
      <c r="B63">
        <v>0</v>
      </c>
      <c r="C63" s="1" t="s">
        <v>673</v>
      </c>
      <c r="D63" s="1" t="s">
        <v>30</v>
      </c>
      <c r="E63" t="s">
        <v>31</v>
      </c>
      <c r="F63" t="s">
        <v>672</v>
      </c>
      <c r="G63" t="s">
        <v>126</v>
      </c>
      <c r="H63">
        <v>34</v>
      </c>
    </row>
    <row r="64" spans="1:8">
      <c r="A64">
        <v>88</v>
      </c>
      <c r="B64">
        <v>0</v>
      </c>
      <c r="C64" s="1" t="s">
        <v>673</v>
      </c>
      <c r="D64" s="1" t="s">
        <v>30</v>
      </c>
      <c r="E64" t="s">
        <v>31</v>
      </c>
      <c r="F64" t="s">
        <v>680</v>
      </c>
      <c r="G64" t="s">
        <v>242</v>
      </c>
      <c r="H64">
        <v>50</v>
      </c>
    </row>
    <row r="65" spans="1:8">
      <c r="A65">
        <v>89</v>
      </c>
      <c r="B65">
        <v>0</v>
      </c>
      <c r="C65" s="1" t="s">
        <v>673</v>
      </c>
      <c r="D65" s="1" t="s">
        <v>30</v>
      </c>
      <c r="E65" t="s">
        <v>31</v>
      </c>
      <c r="F65" t="s">
        <v>680</v>
      </c>
      <c r="G65" t="s">
        <v>72</v>
      </c>
      <c r="H65">
        <v>312</v>
      </c>
    </row>
    <row r="66" spans="1:8">
      <c r="A66">
        <v>90</v>
      </c>
      <c r="B66">
        <v>0</v>
      </c>
      <c r="C66" s="1" t="s">
        <v>673</v>
      </c>
      <c r="D66" s="1" t="s">
        <v>30</v>
      </c>
      <c r="E66" t="s">
        <v>31</v>
      </c>
      <c r="F66" t="s">
        <v>680</v>
      </c>
      <c r="G66" t="s">
        <v>44</v>
      </c>
      <c r="H66">
        <v>89</v>
      </c>
    </row>
    <row r="67" spans="1:8">
      <c r="A67">
        <v>91</v>
      </c>
      <c r="B67">
        <v>0</v>
      </c>
      <c r="C67" s="1" t="s">
        <v>673</v>
      </c>
      <c r="D67" s="1" t="s">
        <v>30</v>
      </c>
      <c r="E67" t="s">
        <v>31</v>
      </c>
      <c r="F67" t="s">
        <v>680</v>
      </c>
      <c r="G67" t="s">
        <v>70</v>
      </c>
      <c r="H67">
        <v>23</v>
      </c>
    </row>
    <row r="68" spans="1:8">
      <c r="A68">
        <v>92</v>
      </c>
      <c r="B68">
        <v>0</v>
      </c>
      <c r="C68" s="1" t="s">
        <v>673</v>
      </c>
      <c r="D68" s="1" t="s">
        <v>30</v>
      </c>
      <c r="E68" t="s">
        <v>31</v>
      </c>
      <c r="F68" t="s">
        <v>680</v>
      </c>
      <c r="G68" t="s">
        <v>118</v>
      </c>
      <c r="H68">
        <v>107</v>
      </c>
    </row>
    <row r="69" spans="1:8">
      <c r="A69">
        <v>94</v>
      </c>
      <c r="B69">
        <v>0</v>
      </c>
      <c r="C69" s="1" t="s">
        <v>673</v>
      </c>
      <c r="D69" s="1" t="s">
        <v>30</v>
      </c>
      <c r="E69" t="s">
        <v>31</v>
      </c>
      <c r="F69" t="s">
        <v>681</v>
      </c>
      <c r="G69" t="s">
        <v>62</v>
      </c>
      <c r="H69">
        <v>116</v>
      </c>
    </row>
    <row r="70" spans="1:8">
      <c r="A70">
        <v>96</v>
      </c>
      <c r="B70">
        <v>0</v>
      </c>
      <c r="C70" s="1" t="s">
        <v>673</v>
      </c>
      <c r="D70" s="1" t="s">
        <v>30</v>
      </c>
      <c r="E70" t="s">
        <v>31</v>
      </c>
      <c r="F70" t="s">
        <v>674</v>
      </c>
      <c r="G70" t="s">
        <v>56</v>
      </c>
      <c r="H70">
        <v>237</v>
      </c>
    </row>
    <row r="71" spans="1:8">
      <c r="A71">
        <v>97</v>
      </c>
      <c r="B71">
        <v>0</v>
      </c>
      <c r="C71" s="1" t="s">
        <v>673</v>
      </c>
      <c r="D71" s="1" t="s">
        <v>30</v>
      </c>
      <c r="E71" t="s">
        <v>31</v>
      </c>
      <c r="F71" t="s">
        <v>674</v>
      </c>
      <c r="G71" t="s">
        <v>85</v>
      </c>
      <c r="H71">
        <v>93</v>
      </c>
    </row>
    <row r="72" spans="1:8">
      <c r="A72">
        <v>98</v>
      </c>
      <c r="B72">
        <v>0</v>
      </c>
      <c r="C72" s="1" t="s">
        <v>673</v>
      </c>
      <c r="D72" s="1" t="s">
        <v>30</v>
      </c>
      <c r="E72" t="s">
        <v>31</v>
      </c>
      <c r="F72" t="s">
        <v>674</v>
      </c>
      <c r="G72" t="s">
        <v>120</v>
      </c>
      <c r="H72">
        <v>99</v>
      </c>
    </row>
    <row r="73" spans="1:8">
      <c r="A73">
        <v>99</v>
      </c>
      <c r="B73">
        <v>0</v>
      </c>
      <c r="C73" s="1" t="s">
        <v>673</v>
      </c>
      <c r="D73" s="1" t="s">
        <v>30</v>
      </c>
      <c r="E73" t="s">
        <v>31</v>
      </c>
      <c r="F73" t="s">
        <v>674</v>
      </c>
      <c r="G73" t="s">
        <v>83</v>
      </c>
      <c r="H73">
        <v>372</v>
      </c>
    </row>
    <row r="74" spans="1:8">
      <c r="A74">
        <v>101</v>
      </c>
      <c r="B74">
        <v>0</v>
      </c>
      <c r="C74" s="1" t="s">
        <v>673</v>
      </c>
      <c r="D74" s="1" t="s">
        <v>30</v>
      </c>
      <c r="E74" t="s">
        <v>31</v>
      </c>
      <c r="F74" t="s">
        <v>675</v>
      </c>
      <c r="G74" t="s">
        <v>64</v>
      </c>
      <c r="H74">
        <v>311</v>
      </c>
    </row>
    <row r="75" spans="1:8">
      <c r="A75">
        <v>103</v>
      </c>
      <c r="B75">
        <v>0</v>
      </c>
      <c r="C75" s="1" t="s">
        <v>673</v>
      </c>
      <c r="D75" s="1" t="s">
        <v>30</v>
      </c>
      <c r="E75" t="s">
        <v>31</v>
      </c>
      <c r="F75" t="s">
        <v>682</v>
      </c>
      <c r="G75" t="s">
        <v>116</v>
      </c>
      <c r="H75">
        <v>141</v>
      </c>
    </row>
    <row r="76" spans="1:8">
      <c r="A76">
        <v>104</v>
      </c>
      <c r="B76">
        <v>0</v>
      </c>
      <c r="C76" s="1" t="s">
        <v>673</v>
      </c>
      <c r="D76" s="1" t="s">
        <v>30</v>
      </c>
      <c r="E76" t="s">
        <v>31</v>
      </c>
      <c r="F76" t="s">
        <v>682</v>
      </c>
      <c r="G76" t="s">
        <v>132</v>
      </c>
      <c r="H76">
        <v>94</v>
      </c>
    </row>
    <row r="77" spans="1:8">
      <c r="A77">
        <v>106</v>
      </c>
      <c r="B77">
        <v>0</v>
      </c>
      <c r="C77" s="1" t="s">
        <v>673</v>
      </c>
      <c r="D77" s="1" t="s">
        <v>30</v>
      </c>
      <c r="E77" t="s">
        <v>31</v>
      </c>
      <c r="F77" t="s">
        <v>676</v>
      </c>
      <c r="G77" t="s">
        <v>684</v>
      </c>
      <c r="H77">
        <v>43</v>
      </c>
    </row>
    <row r="78" spans="1:8">
      <c r="A78">
        <v>107</v>
      </c>
      <c r="B78">
        <v>0</v>
      </c>
      <c r="C78" s="1" t="s">
        <v>673</v>
      </c>
      <c r="D78" s="1" t="s">
        <v>30</v>
      </c>
      <c r="E78" t="s">
        <v>31</v>
      </c>
      <c r="F78" t="s">
        <v>676</v>
      </c>
      <c r="G78" t="s">
        <v>134</v>
      </c>
      <c r="H78">
        <v>407</v>
      </c>
    </row>
    <row r="79" spans="1:8">
      <c r="A79">
        <v>108</v>
      </c>
      <c r="B79">
        <v>0</v>
      </c>
      <c r="C79" s="1" t="s">
        <v>673</v>
      </c>
      <c r="D79" s="1" t="s">
        <v>30</v>
      </c>
      <c r="E79" t="s">
        <v>31</v>
      </c>
      <c r="F79" t="s">
        <v>676</v>
      </c>
      <c r="G79" t="s">
        <v>250</v>
      </c>
      <c r="H79">
        <v>45</v>
      </c>
    </row>
    <row r="80" spans="1:8">
      <c r="A80">
        <v>109</v>
      </c>
      <c r="B80">
        <v>0</v>
      </c>
      <c r="C80" s="1" t="s">
        <v>673</v>
      </c>
      <c r="D80" s="1" t="s">
        <v>30</v>
      </c>
      <c r="E80" t="s">
        <v>31</v>
      </c>
      <c r="F80" t="s">
        <v>676</v>
      </c>
      <c r="G80" t="s">
        <v>516</v>
      </c>
      <c r="H80">
        <v>9</v>
      </c>
    </row>
    <row r="81" spans="1:8">
      <c r="A81">
        <v>111</v>
      </c>
      <c r="B81">
        <v>0</v>
      </c>
      <c r="C81" s="1" t="s">
        <v>673</v>
      </c>
      <c r="D81" s="1" t="s">
        <v>30</v>
      </c>
      <c r="E81" t="s">
        <v>31</v>
      </c>
      <c r="F81" t="s">
        <v>677</v>
      </c>
      <c r="G81" t="s">
        <v>173</v>
      </c>
      <c r="H81">
        <v>32</v>
      </c>
    </row>
    <row r="82" spans="1:8">
      <c r="A82">
        <v>112</v>
      </c>
      <c r="B82">
        <v>0</v>
      </c>
      <c r="C82" s="1" t="s">
        <v>673</v>
      </c>
      <c r="D82" s="1" t="s">
        <v>30</v>
      </c>
      <c r="E82" t="s">
        <v>31</v>
      </c>
      <c r="F82" t="s">
        <v>677</v>
      </c>
      <c r="G82" t="s">
        <v>147</v>
      </c>
      <c r="H82">
        <v>57</v>
      </c>
    </row>
    <row r="83" spans="1:8">
      <c r="A83">
        <v>113</v>
      </c>
      <c r="B83">
        <v>0</v>
      </c>
      <c r="C83" s="1" t="s">
        <v>673</v>
      </c>
      <c r="D83" s="1" t="s">
        <v>30</v>
      </c>
      <c r="E83" t="s">
        <v>31</v>
      </c>
      <c r="F83" t="s">
        <v>677</v>
      </c>
      <c r="G83" t="s">
        <v>75</v>
      </c>
      <c r="H83">
        <v>411</v>
      </c>
    </row>
    <row r="84" spans="1:8">
      <c r="A84">
        <v>114</v>
      </c>
      <c r="B84">
        <v>0</v>
      </c>
      <c r="C84" s="1" t="s">
        <v>673</v>
      </c>
      <c r="D84" s="1" t="s">
        <v>30</v>
      </c>
      <c r="E84" t="s">
        <v>31</v>
      </c>
      <c r="F84" t="s">
        <v>677</v>
      </c>
      <c r="G84" t="s">
        <v>77</v>
      </c>
      <c r="H84">
        <v>343</v>
      </c>
    </row>
    <row r="85" spans="1:8">
      <c r="A85">
        <v>115</v>
      </c>
      <c r="B85">
        <v>0</v>
      </c>
      <c r="C85" s="1" t="s">
        <v>673</v>
      </c>
      <c r="D85" s="1" t="s">
        <v>30</v>
      </c>
      <c r="E85" t="s">
        <v>31</v>
      </c>
      <c r="F85" t="s">
        <v>677</v>
      </c>
      <c r="G85" t="s">
        <v>80</v>
      </c>
      <c r="H85">
        <v>43</v>
      </c>
    </row>
    <row r="86" spans="1:8">
      <c r="A86">
        <v>116</v>
      </c>
      <c r="B86">
        <v>0</v>
      </c>
      <c r="C86" s="1" t="s">
        <v>673</v>
      </c>
      <c r="D86" s="1" t="s">
        <v>30</v>
      </c>
      <c r="E86" t="s">
        <v>31</v>
      </c>
      <c r="F86" t="s">
        <v>677</v>
      </c>
      <c r="G86" t="s">
        <v>54</v>
      </c>
      <c r="H86">
        <v>42</v>
      </c>
    </row>
    <row r="87" spans="1:8">
      <c r="A87">
        <v>117</v>
      </c>
      <c r="B87">
        <v>0</v>
      </c>
      <c r="C87" s="1" t="s">
        <v>673</v>
      </c>
      <c r="D87" s="1" t="s">
        <v>30</v>
      </c>
      <c r="E87" t="s">
        <v>31</v>
      </c>
      <c r="F87" t="s">
        <v>677</v>
      </c>
      <c r="G87" t="s">
        <v>49</v>
      </c>
      <c r="H87">
        <v>31</v>
      </c>
    </row>
    <row r="88" spans="1:8">
      <c r="A88">
        <v>118</v>
      </c>
      <c r="B88">
        <v>0</v>
      </c>
      <c r="C88" s="1" t="s">
        <v>673</v>
      </c>
      <c r="D88" s="1" t="s">
        <v>30</v>
      </c>
      <c r="E88" t="s">
        <v>31</v>
      </c>
      <c r="F88" t="s">
        <v>677</v>
      </c>
      <c r="G88" t="s">
        <v>51</v>
      </c>
      <c r="H88">
        <v>314</v>
      </c>
    </row>
    <row r="89" spans="1:8">
      <c r="A89">
        <v>121</v>
      </c>
      <c r="B89">
        <v>8</v>
      </c>
      <c r="C89" s="1" t="s">
        <v>670</v>
      </c>
      <c r="D89" s="1" t="s">
        <v>440</v>
      </c>
      <c r="E89" t="s">
        <v>441</v>
      </c>
      <c r="F89" t="s">
        <v>671</v>
      </c>
      <c r="G89" t="s">
        <v>60</v>
      </c>
      <c r="H89">
        <v>9</v>
      </c>
    </row>
    <row r="90" spans="1:8">
      <c r="A90">
        <v>123</v>
      </c>
      <c r="B90">
        <v>8</v>
      </c>
      <c r="C90" s="1" t="s">
        <v>670</v>
      </c>
      <c r="D90" s="1" t="s">
        <v>440</v>
      </c>
      <c r="E90" t="s">
        <v>441</v>
      </c>
      <c r="F90" t="s">
        <v>672</v>
      </c>
      <c r="G90" t="s">
        <v>162</v>
      </c>
      <c r="H90">
        <v>173</v>
      </c>
    </row>
    <row r="91" spans="1:8">
      <c r="A91">
        <v>124</v>
      </c>
      <c r="B91">
        <v>8</v>
      </c>
      <c r="C91" s="1" t="s">
        <v>670</v>
      </c>
      <c r="D91" s="1" t="s">
        <v>440</v>
      </c>
      <c r="E91" t="s">
        <v>441</v>
      </c>
      <c r="F91" t="s">
        <v>672</v>
      </c>
      <c r="G91" t="s">
        <v>214</v>
      </c>
      <c r="H91">
        <v>5</v>
      </c>
    </row>
    <row r="92" spans="1:8">
      <c r="A92">
        <v>242</v>
      </c>
      <c r="B92">
        <v>2</v>
      </c>
      <c r="C92" s="1" t="s">
        <v>670</v>
      </c>
      <c r="D92" s="1" t="s">
        <v>497</v>
      </c>
      <c r="E92" t="s">
        <v>498</v>
      </c>
      <c r="F92" t="s">
        <v>672</v>
      </c>
      <c r="G92" t="s">
        <v>300</v>
      </c>
      <c r="H92">
        <v>30</v>
      </c>
    </row>
    <row r="93" spans="1:8">
      <c r="A93">
        <v>126</v>
      </c>
      <c r="B93">
        <v>8</v>
      </c>
      <c r="C93" s="1" t="s">
        <v>670</v>
      </c>
      <c r="D93" s="1" t="s">
        <v>440</v>
      </c>
      <c r="E93" t="s">
        <v>441</v>
      </c>
      <c r="F93" t="s">
        <v>672</v>
      </c>
      <c r="G93" t="s">
        <v>126</v>
      </c>
      <c r="H93">
        <v>12</v>
      </c>
    </row>
    <row r="94" spans="1:8">
      <c r="A94">
        <v>127</v>
      </c>
      <c r="B94">
        <v>8</v>
      </c>
      <c r="C94" s="1" t="s">
        <v>670</v>
      </c>
      <c r="D94" s="1" t="s">
        <v>440</v>
      </c>
      <c r="E94" t="s">
        <v>441</v>
      </c>
      <c r="F94" t="s">
        <v>672</v>
      </c>
      <c r="G94" t="s">
        <v>151</v>
      </c>
      <c r="H94">
        <v>9</v>
      </c>
    </row>
    <row r="95" spans="1:8">
      <c r="A95">
        <v>129</v>
      </c>
      <c r="B95">
        <v>8</v>
      </c>
      <c r="C95" s="1" t="s">
        <v>670</v>
      </c>
      <c r="D95" s="1" t="s">
        <v>440</v>
      </c>
      <c r="E95" t="s">
        <v>441</v>
      </c>
      <c r="F95" t="s">
        <v>680</v>
      </c>
      <c r="G95" t="s">
        <v>685</v>
      </c>
      <c r="H95">
        <v>16</v>
      </c>
    </row>
    <row r="96" spans="1:8">
      <c r="A96">
        <v>131</v>
      </c>
      <c r="B96">
        <v>8</v>
      </c>
      <c r="C96" s="1" t="s">
        <v>670</v>
      </c>
      <c r="D96" s="1" t="s">
        <v>440</v>
      </c>
      <c r="E96" t="s">
        <v>441</v>
      </c>
      <c r="F96" t="s">
        <v>674</v>
      </c>
      <c r="G96" t="s">
        <v>260</v>
      </c>
      <c r="H96">
        <v>4</v>
      </c>
    </row>
    <row r="97" spans="1:8">
      <c r="A97">
        <v>132</v>
      </c>
      <c r="B97">
        <v>8</v>
      </c>
      <c r="C97" s="1" t="s">
        <v>670</v>
      </c>
      <c r="D97" s="1" t="s">
        <v>440</v>
      </c>
      <c r="E97" t="s">
        <v>441</v>
      </c>
      <c r="F97" t="s">
        <v>674</v>
      </c>
      <c r="G97" t="s">
        <v>85</v>
      </c>
      <c r="H97">
        <v>50</v>
      </c>
    </row>
    <row r="98" spans="1:8">
      <c r="A98">
        <v>133</v>
      </c>
      <c r="B98">
        <v>8</v>
      </c>
      <c r="C98" s="1" t="s">
        <v>670</v>
      </c>
      <c r="D98" s="1" t="s">
        <v>440</v>
      </c>
      <c r="E98" t="s">
        <v>441</v>
      </c>
      <c r="F98" t="s">
        <v>674</v>
      </c>
      <c r="G98" t="s">
        <v>83</v>
      </c>
      <c r="H98">
        <v>79</v>
      </c>
    </row>
    <row r="99" spans="1:8">
      <c r="A99">
        <v>135</v>
      </c>
      <c r="B99">
        <v>8</v>
      </c>
      <c r="C99" s="1" t="s">
        <v>670</v>
      </c>
      <c r="D99" s="1" t="s">
        <v>440</v>
      </c>
      <c r="E99" t="s">
        <v>441</v>
      </c>
      <c r="F99" t="s">
        <v>676</v>
      </c>
      <c r="G99" t="s">
        <v>322</v>
      </c>
      <c r="H99">
        <v>2</v>
      </c>
    </row>
    <row r="100" spans="1:8">
      <c r="A100">
        <v>136</v>
      </c>
      <c r="B100">
        <v>8</v>
      </c>
      <c r="C100" s="1" t="s">
        <v>670</v>
      </c>
      <c r="D100" s="1" t="s">
        <v>440</v>
      </c>
      <c r="E100" t="s">
        <v>441</v>
      </c>
      <c r="F100" t="s">
        <v>676</v>
      </c>
      <c r="G100" t="s">
        <v>250</v>
      </c>
      <c r="H100">
        <v>17</v>
      </c>
    </row>
    <row r="101" spans="1:8">
      <c r="A101">
        <v>138</v>
      </c>
      <c r="B101">
        <v>8</v>
      </c>
      <c r="C101" s="1" t="s">
        <v>670</v>
      </c>
      <c r="D101" s="1" t="s">
        <v>440</v>
      </c>
      <c r="E101" t="s">
        <v>441</v>
      </c>
      <c r="F101" t="s">
        <v>677</v>
      </c>
      <c r="G101" t="s">
        <v>173</v>
      </c>
      <c r="H101">
        <v>16</v>
      </c>
    </row>
    <row r="102" spans="1:8">
      <c r="A102">
        <v>139</v>
      </c>
      <c r="B102">
        <v>8</v>
      </c>
      <c r="C102" s="1" t="s">
        <v>670</v>
      </c>
      <c r="D102" s="1" t="s">
        <v>440</v>
      </c>
      <c r="E102" t="s">
        <v>441</v>
      </c>
      <c r="F102" t="s">
        <v>677</v>
      </c>
      <c r="G102" t="s">
        <v>147</v>
      </c>
      <c r="H102">
        <v>9</v>
      </c>
    </row>
    <row r="103" spans="1:8">
      <c r="A103">
        <v>140</v>
      </c>
      <c r="B103">
        <v>8</v>
      </c>
      <c r="C103" s="1" t="s">
        <v>670</v>
      </c>
      <c r="D103" s="1" t="s">
        <v>440</v>
      </c>
      <c r="E103" t="s">
        <v>441</v>
      </c>
      <c r="F103" t="s">
        <v>677</v>
      </c>
      <c r="G103" t="s">
        <v>77</v>
      </c>
      <c r="H103">
        <v>14</v>
      </c>
    </row>
    <row r="104" spans="1:8">
      <c r="A104">
        <v>142</v>
      </c>
      <c r="B104">
        <v>8</v>
      </c>
      <c r="C104" s="1" t="s">
        <v>670</v>
      </c>
      <c r="D104" s="1" t="s">
        <v>440</v>
      </c>
      <c r="E104" t="s">
        <v>441</v>
      </c>
      <c r="F104" t="s">
        <v>678</v>
      </c>
      <c r="G104" t="s">
        <v>226</v>
      </c>
      <c r="H104">
        <v>61</v>
      </c>
    </row>
    <row r="105" spans="1:8">
      <c r="A105">
        <v>143</v>
      </c>
      <c r="B105">
        <v>8</v>
      </c>
      <c r="C105" s="1" t="s">
        <v>670</v>
      </c>
      <c r="D105" s="1" t="s">
        <v>440</v>
      </c>
      <c r="E105" t="s">
        <v>441</v>
      </c>
      <c r="F105" t="s">
        <v>678</v>
      </c>
      <c r="G105" t="s">
        <v>224</v>
      </c>
      <c r="H105">
        <v>30</v>
      </c>
    </row>
    <row r="106" spans="1:8">
      <c r="A106">
        <v>146</v>
      </c>
      <c r="B106">
        <v>2</v>
      </c>
      <c r="C106" s="1" t="s">
        <v>670</v>
      </c>
      <c r="D106" s="1" t="s">
        <v>512</v>
      </c>
      <c r="E106" t="s">
        <v>513</v>
      </c>
      <c r="F106" t="s">
        <v>671</v>
      </c>
      <c r="G106" t="s">
        <v>60</v>
      </c>
      <c r="H106">
        <v>449</v>
      </c>
    </row>
    <row r="107" spans="1:8">
      <c r="A107">
        <v>147</v>
      </c>
      <c r="B107">
        <v>2</v>
      </c>
      <c r="C107" s="1" t="s">
        <v>670</v>
      </c>
      <c r="D107" s="1" t="s">
        <v>512</v>
      </c>
      <c r="E107" t="s">
        <v>513</v>
      </c>
      <c r="F107" t="s">
        <v>671</v>
      </c>
      <c r="G107" t="s">
        <v>211</v>
      </c>
      <c r="H107">
        <v>82</v>
      </c>
    </row>
    <row r="108" spans="1:8">
      <c r="A108">
        <v>149</v>
      </c>
      <c r="B108">
        <v>2</v>
      </c>
      <c r="C108" s="1" t="s">
        <v>670</v>
      </c>
      <c r="D108" s="1" t="s">
        <v>512</v>
      </c>
      <c r="E108" t="s">
        <v>513</v>
      </c>
      <c r="F108" t="s">
        <v>672</v>
      </c>
      <c r="G108" t="s">
        <v>162</v>
      </c>
      <c r="H108">
        <v>403</v>
      </c>
    </row>
    <row r="109" spans="1:8">
      <c r="A109">
        <v>150</v>
      </c>
      <c r="B109">
        <v>2</v>
      </c>
      <c r="C109" s="1" t="s">
        <v>670</v>
      </c>
      <c r="D109" s="1" t="s">
        <v>512</v>
      </c>
      <c r="E109" t="s">
        <v>513</v>
      </c>
      <c r="F109" t="s">
        <v>672</v>
      </c>
      <c r="G109" t="s">
        <v>219</v>
      </c>
      <c r="H109">
        <v>89</v>
      </c>
    </row>
    <row r="110" spans="1:8">
      <c r="A110">
        <v>151</v>
      </c>
      <c r="B110">
        <v>2</v>
      </c>
      <c r="C110" s="1" t="s">
        <v>670</v>
      </c>
      <c r="D110" s="1" t="s">
        <v>512</v>
      </c>
      <c r="E110" t="s">
        <v>513</v>
      </c>
      <c r="F110" t="s">
        <v>672</v>
      </c>
      <c r="G110" t="s">
        <v>187</v>
      </c>
      <c r="H110">
        <v>43</v>
      </c>
    </row>
    <row r="111" spans="1:8">
      <c r="A111">
        <v>243</v>
      </c>
      <c r="B111">
        <v>2</v>
      </c>
      <c r="C111" s="1" t="s">
        <v>670</v>
      </c>
      <c r="D111" s="1" t="s">
        <v>497</v>
      </c>
      <c r="E111" t="s">
        <v>498</v>
      </c>
      <c r="F111" t="s">
        <v>672</v>
      </c>
      <c r="G111" t="s">
        <v>87</v>
      </c>
      <c r="H111">
        <v>288</v>
      </c>
    </row>
    <row r="112" spans="1:8">
      <c r="A112">
        <v>472</v>
      </c>
      <c r="B112">
        <v>1</v>
      </c>
      <c r="C112" s="1" t="s">
        <v>670</v>
      </c>
      <c r="D112" s="1" t="s">
        <v>323</v>
      </c>
      <c r="E112" t="s">
        <v>324</v>
      </c>
      <c r="F112" t="s">
        <v>672</v>
      </c>
      <c r="G112" t="s">
        <v>87</v>
      </c>
      <c r="H112">
        <v>100</v>
      </c>
    </row>
    <row r="113" spans="1:8">
      <c r="A113">
        <v>154</v>
      </c>
      <c r="B113">
        <v>2</v>
      </c>
      <c r="C113" s="1" t="s">
        <v>670</v>
      </c>
      <c r="D113" s="1" t="s">
        <v>512</v>
      </c>
      <c r="E113" t="s">
        <v>513</v>
      </c>
      <c r="F113" t="s">
        <v>672</v>
      </c>
      <c r="G113" t="s">
        <v>151</v>
      </c>
      <c r="H113">
        <v>34</v>
      </c>
    </row>
    <row r="114" spans="1:8">
      <c r="A114">
        <v>156</v>
      </c>
      <c r="B114">
        <v>2</v>
      </c>
      <c r="C114" s="1" t="s">
        <v>670</v>
      </c>
      <c r="D114" s="1" t="s">
        <v>512</v>
      </c>
      <c r="E114" t="s">
        <v>513</v>
      </c>
      <c r="F114" t="s">
        <v>680</v>
      </c>
      <c r="G114" t="s">
        <v>44</v>
      </c>
      <c r="H114">
        <v>122</v>
      </c>
    </row>
    <row r="115" spans="1:8">
      <c r="A115">
        <v>158</v>
      </c>
      <c r="B115">
        <v>2</v>
      </c>
      <c r="C115" s="1" t="s">
        <v>670</v>
      </c>
      <c r="D115" s="1" t="s">
        <v>512</v>
      </c>
      <c r="E115" t="s">
        <v>513</v>
      </c>
      <c r="F115" t="s">
        <v>681</v>
      </c>
      <c r="G115" t="s">
        <v>62</v>
      </c>
      <c r="H115">
        <v>26</v>
      </c>
    </row>
    <row r="116" spans="1:8">
      <c r="A116">
        <v>159</v>
      </c>
      <c r="B116">
        <v>2</v>
      </c>
      <c r="C116" s="1" t="s">
        <v>670</v>
      </c>
      <c r="D116" s="1" t="s">
        <v>512</v>
      </c>
      <c r="E116" t="s">
        <v>513</v>
      </c>
      <c r="F116" t="s">
        <v>681</v>
      </c>
      <c r="G116" t="s">
        <v>100</v>
      </c>
      <c r="H116">
        <v>88</v>
      </c>
    </row>
    <row r="117" spans="1:8">
      <c r="A117">
        <v>161</v>
      </c>
      <c r="B117">
        <v>2</v>
      </c>
      <c r="C117" s="1" t="s">
        <v>670</v>
      </c>
      <c r="D117" s="1" t="s">
        <v>512</v>
      </c>
      <c r="E117" t="s">
        <v>513</v>
      </c>
      <c r="F117" t="s">
        <v>674</v>
      </c>
      <c r="G117" t="s">
        <v>262</v>
      </c>
      <c r="H117">
        <v>42</v>
      </c>
    </row>
    <row r="118" spans="1:8">
      <c r="A118">
        <v>162</v>
      </c>
      <c r="B118">
        <v>2</v>
      </c>
      <c r="C118" s="1" t="s">
        <v>670</v>
      </c>
      <c r="D118" s="1" t="s">
        <v>512</v>
      </c>
      <c r="E118" t="s">
        <v>513</v>
      </c>
      <c r="F118" t="s">
        <v>674</v>
      </c>
      <c r="G118" t="s">
        <v>56</v>
      </c>
      <c r="H118">
        <v>80</v>
      </c>
    </row>
    <row r="119" spans="1:8">
      <c r="A119">
        <v>163</v>
      </c>
      <c r="B119">
        <v>2</v>
      </c>
      <c r="C119" s="1" t="s">
        <v>670</v>
      </c>
      <c r="D119" s="1" t="s">
        <v>512</v>
      </c>
      <c r="E119" t="s">
        <v>513</v>
      </c>
      <c r="F119" t="s">
        <v>674</v>
      </c>
      <c r="G119" t="s">
        <v>392</v>
      </c>
      <c r="H119">
        <v>99</v>
      </c>
    </row>
    <row r="120" spans="1:8">
      <c r="A120">
        <v>164</v>
      </c>
      <c r="B120">
        <v>2</v>
      </c>
      <c r="C120" s="1" t="s">
        <v>670</v>
      </c>
      <c r="D120" s="1" t="s">
        <v>512</v>
      </c>
      <c r="E120" t="s">
        <v>513</v>
      </c>
      <c r="F120" t="s">
        <v>674</v>
      </c>
      <c r="G120" t="s">
        <v>85</v>
      </c>
      <c r="H120">
        <v>63</v>
      </c>
    </row>
    <row r="121" spans="1:8">
      <c r="A121">
        <v>165</v>
      </c>
      <c r="B121">
        <v>2</v>
      </c>
      <c r="C121" s="1" t="s">
        <v>670</v>
      </c>
      <c r="D121" s="1" t="s">
        <v>512</v>
      </c>
      <c r="E121" t="s">
        <v>513</v>
      </c>
      <c r="F121" t="s">
        <v>674</v>
      </c>
      <c r="G121" t="s">
        <v>83</v>
      </c>
      <c r="H121">
        <v>244</v>
      </c>
    </row>
    <row r="122" spans="1:8">
      <c r="A122">
        <v>167</v>
      </c>
      <c r="B122">
        <v>2</v>
      </c>
      <c r="C122" s="1" t="s">
        <v>670</v>
      </c>
      <c r="D122" s="1" t="s">
        <v>512</v>
      </c>
      <c r="E122" t="s">
        <v>513</v>
      </c>
      <c r="F122" t="s">
        <v>686</v>
      </c>
      <c r="G122" t="s">
        <v>221</v>
      </c>
      <c r="H122">
        <v>96</v>
      </c>
    </row>
    <row r="123" spans="1:8">
      <c r="A123">
        <v>169</v>
      </c>
      <c r="B123">
        <v>2</v>
      </c>
      <c r="C123" s="1" t="s">
        <v>670</v>
      </c>
      <c r="D123" s="1" t="s">
        <v>512</v>
      </c>
      <c r="E123" t="s">
        <v>513</v>
      </c>
      <c r="F123" t="s">
        <v>675</v>
      </c>
      <c r="G123" t="s">
        <v>64</v>
      </c>
      <c r="H123">
        <v>85</v>
      </c>
    </row>
    <row r="124" spans="1:8">
      <c r="A124">
        <v>171</v>
      </c>
      <c r="B124">
        <v>2</v>
      </c>
      <c r="C124" s="1" t="s">
        <v>670</v>
      </c>
      <c r="D124" s="1" t="s">
        <v>512</v>
      </c>
      <c r="E124" t="s">
        <v>513</v>
      </c>
      <c r="F124" t="s">
        <v>676</v>
      </c>
      <c r="G124" t="s">
        <v>104</v>
      </c>
      <c r="H124">
        <v>238</v>
      </c>
    </row>
    <row r="125" spans="1:8">
      <c r="A125">
        <v>173</v>
      </c>
      <c r="B125">
        <v>2</v>
      </c>
      <c r="C125" s="1" t="s">
        <v>670</v>
      </c>
      <c r="D125" s="1" t="s">
        <v>512</v>
      </c>
      <c r="E125" t="s">
        <v>513</v>
      </c>
      <c r="F125" t="s">
        <v>677</v>
      </c>
      <c r="G125" t="s">
        <v>147</v>
      </c>
      <c r="H125">
        <v>194</v>
      </c>
    </row>
    <row r="126" spans="1:8">
      <c r="A126">
        <v>174</v>
      </c>
      <c r="B126">
        <v>2</v>
      </c>
      <c r="C126" s="1" t="s">
        <v>670</v>
      </c>
      <c r="D126" s="1" t="s">
        <v>512</v>
      </c>
      <c r="E126" t="s">
        <v>513</v>
      </c>
      <c r="F126" t="s">
        <v>677</v>
      </c>
      <c r="G126" t="s">
        <v>75</v>
      </c>
      <c r="H126">
        <v>499</v>
      </c>
    </row>
    <row r="127" spans="1:8">
      <c r="A127">
        <v>176</v>
      </c>
      <c r="B127">
        <v>2</v>
      </c>
      <c r="C127" s="1" t="s">
        <v>670</v>
      </c>
      <c r="D127" s="1" t="s">
        <v>512</v>
      </c>
      <c r="E127" t="s">
        <v>513</v>
      </c>
      <c r="F127" t="s">
        <v>678</v>
      </c>
      <c r="G127" t="s">
        <v>226</v>
      </c>
      <c r="H127">
        <v>171</v>
      </c>
    </row>
    <row r="128" spans="1:8">
      <c r="A128">
        <v>177</v>
      </c>
      <c r="B128">
        <v>2</v>
      </c>
      <c r="C128" s="1" t="s">
        <v>670</v>
      </c>
      <c r="D128" s="1" t="s">
        <v>512</v>
      </c>
      <c r="E128" t="s">
        <v>513</v>
      </c>
      <c r="F128" t="s">
        <v>678</v>
      </c>
      <c r="G128" t="s">
        <v>283</v>
      </c>
      <c r="H128">
        <v>20</v>
      </c>
    </row>
    <row r="129" spans="1:8">
      <c r="A129">
        <v>178</v>
      </c>
      <c r="B129">
        <v>2</v>
      </c>
      <c r="C129" s="1" t="s">
        <v>670</v>
      </c>
      <c r="D129" s="1" t="s">
        <v>512</v>
      </c>
      <c r="E129" t="s">
        <v>513</v>
      </c>
      <c r="F129" t="s">
        <v>678</v>
      </c>
      <c r="G129" t="s">
        <v>511</v>
      </c>
      <c r="H129">
        <v>31</v>
      </c>
    </row>
    <row r="130" spans="1:8">
      <c r="A130">
        <v>179</v>
      </c>
      <c r="B130">
        <v>2</v>
      </c>
      <c r="C130" s="1" t="s">
        <v>670</v>
      </c>
      <c r="D130" s="1" t="s">
        <v>512</v>
      </c>
      <c r="E130" t="s">
        <v>513</v>
      </c>
      <c r="F130" t="s">
        <v>678</v>
      </c>
      <c r="G130" t="s">
        <v>224</v>
      </c>
      <c r="H130">
        <v>240</v>
      </c>
    </row>
    <row r="131" spans="1:8">
      <c r="A131">
        <v>180</v>
      </c>
      <c r="B131">
        <v>2</v>
      </c>
      <c r="C131" s="1" t="s">
        <v>670</v>
      </c>
      <c r="D131" s="1" t="s">
        <v>512</v>
      </c>
      <c r="E131" t="s">
        <v>513</v>
      </c>
      <c r="F131" t="s">
        <v>678</v>
      </c>
      <c r="G131" t="s">
        <v>281</v>
      </c>
      <c r="H131">
        <v>57</v>
      </c>
    </row>
    <row r="132" spans="1:8">
      <c r="A132">
        <v>183</v>
      </c>
      <c r="B132">
        <v>0</v>
      </c>
      <c r="C132" s="1" t="s">
        <v>673</v>
      </c>
      <c r="D132" s="1" t="s">
        <v>153</v>
      </c>
      <c r="E132" t="s">
        <v>154</v>
      </c>
      <c r="F132" t="s">
        <v>672</v>
      </c>
      <c r="G132" t="s">
        <v>162</v>
      </c>
      <c r="H132">
        <v>100</v>
      </c>
    </row>
    <row r="133" spans="1:8">
      <c r="A133">
        <v>185</v>
      </c>
      <c r="B133">
        <v>0</v>
      </c>
      <c r="C133" s="1" t="s">
        <v>673</v>
      </c>
      <c r="D133" s="1" t="s">
        <v>153</v>
      </c>
      <c r="E133" t="s">
        <v>154</v>
      </c>
      <c r="F133" t="s">
        <v>681</v>
      </c>
      <c r="G133" t="s">
        <v>100</v>
      </c>
      <c r="H133">
        <v>123</v>
      </c>
    </row>
    <row r="134" spans="1:8">
      <c r="A134">
        <v>187</v>
      </c>
      <c r="B134">
        <v>0</v>
      </c>
      <c r="C134" s="1" t="s">
        <v>673</v>
      </c>
      <c r="D134" s="1" t="s">
        <v>153</v>
      </c>
      <c r="E134" t="s">
        <v>154</v>
      </c>
      <c r="F134" t="s">
        <v>674</v>
      </c>
      <c r="G134" t="s">
        <v>160</v>
      </c>
      <c r="H134">
        <v>279</v>
      </c>
    </row>
    <row r="135" spans="1:8">
      <c r="A135">
        <v>188</v>
      </c>
      <c r="B135">
        <v>0</v>
      </c>
      <c r="C135" s="1" t="s">
        <v>673</v>
      </c>
      <c r="D135" s="1" t="s">
        <v>153</v>
      </c>
      <c r="E135" t="s">
        <v>154</v>
      </c>
      <c r="F135" t="s">
        <v>674</v>
      </c>
      <c r="G135" t="s">
        <v>157</v>
      </c>
      <c r="H135">
        <v>181</v>
      </c>
    </row>
    <row r="136" spans="1:8">
      <c r="A136">
        <v>190</v>
      </c>
      <c r="B136">
        <v>0</v>
      </c>
      <c r="C136" s="1" t="s">
        <v>673</v>
      </c>
      <c r="D136" s="1" t="s">
        <v>153</v>
      </c>
      <c r="E136" t="s">
        <v>154</v>
      </c>
      <c r="F136" t="s">
        <v>675</v>
      </c>
      <c r="G136" t="s">
        <v>64</v>
      </c>
      <c r="H136">
        <v>26</v>
      </c>
    </row>
    <row r="137" spans="1:8">
      <c r="A137">
        <v>192</v>
      </c>
      <c r="B137">
        <v>0</v>
      </c>
      <c r="C137" s="1" t="s">
        <v>673</v>
      </c>
      <c r="D137" s="1" t="s">
        <v>153</v>
      </c>
      <c r="E137" t="s">
        <v>154</v>
      </c>
      <c r="F137" t="s">
        <v>677</v>
      </c>
      <c r="G137" t="s">
        <v>77</v>
      </c>
      <c r="H137">
        <v>172</v>
      </c>
    </row>
    <row r="138" spans="1:8">
      <c r="A138">
        <v>195</v>
      </c>
      <c r="B138">
        <v>0</v>
      </c>
      <c r="C138" s="1" t="s">
        <v>673</v>
      </c>
      <c r="D138" s="1" t="s">
        <v>135</v>
      </c>
      <c r="E138" t="s">
        <v>136</v>
      </c>
      <c r="F138" t="s">
        <v>671</v>
      </c>
      <c r="G138" t="s">
        <v>60</v>
      </c>
      <c r="H138">
        <v>138</v>
      </c>
    </row>
    <row r="139" spans="1:8">
      <c r="A139">
        <v>196</v>
      </c>
      <c r="B139">
        <v>0</v>
      </c>
      <c r="C139" s="1" t="s">
        <v>673</v>
      </c>
      <c r="D139" s="1" t="s">
        <v>135</v>
      </c>
      <c r="E139" t="s">
        <v>136</v>
      </c>
      <c r="F139" t="s">
        <v>671</v>
      </c>
      <c r="G139" t="s">
        <v>211</v>
      </c>
      <c r="H139">
        <v>136</v>
      </c>
    </row>
    <row r="140" spans="1:8">
      <c r="A140">
        <v>198</v>
      </c>
      <c r="B140">
        <v>0</v>
      </c>
      <c r="C140" s="1" t="s">
        <v>673</v>
      </c>
      <c r="D140" s="1" t="s">
        <v>135</v>
      </c>
      <c r="E140" t="s">
        <v>136</v>
      </c>
      <c r="F140" t="s">
        <v>679</v>
      </c>
      <c r="G140" t="s">
        <v>34</v>
      </c>
      <c r="H140">
        <v>154</v>
      </c>
    </row>
    <row r="141" spans="1:8">
      <c r="A141">
        <v>199</v>
      </c>
      <c r="B141">
        <v>0</v>
      </c>
      <c r="C141" s="1" t="s">
        <v>673</v>
      </c>
      <c r="D141" s="1" t="s">
        <v>135</v>
      </c>
      <c r="E141" t="s">
        <v>136</v>
      </c>
      <c r="F141" t="s">
        <v>679</v>
      </c>
      <c r="G141" t="s">
        <v>140</v>
      </c>
      <c r="H141">
        <v>46</v>
      </c>
    </row>
    <row r="142" spans="1:8">
      <c r="A142">
        <v>201</v>
      </c>
      <c r="B142">
        <v>0</v>
      </c>
      <c r="C142" s="1" t="s">
        <v>673</v>
      </c>
      <c r="D142" s="1" t="s">
        <v>135</v>
      </c>
      <c r="E142" t="s">
        <v>136</v>
      </c>
      <c r="F142" t="s">
        <v>672</v>
      </c>
      <c r="G142" t="s">
        <v>91</v>
      </c>
      <c r="H142">
        <v>26</v>
      </c>
    </row>
    <row r="143" spans="1:8">
      <c r="A143">
        <v>202</v>
      </c>
      <c r="B143">
        <v>0</v>
      </c>
      <c r="C143" s="1" t="s">
        <v>673</v>
      </c>
      <c r="D143" s="1" t="s">
        <v>135</v>
      </c>
      <c r="E143" t="s">
        <v>136</v>
      </c>
      <c r="F143" t="s">
        <v>672</v>
      </c>
      <c r="G143" t="s">
        <v>93</v>
      </c>
      <c r="H143">
        <v>147</v>
      </c>
    </row>
    <row r="144" spans="1:8">
      <c r="A144">
        <v>473</v>
      </c>
      <c r="B144">
        <v>1</v>
      </c>
      <c r="C144" s="1" t="s">
        <v>670</v>
      </c>
      <c r="D144" s="1" t="s">
        <v>323</v>
      </c>
      <c r="E144" t="s">
        <v>324</v>
      </c>
      <c r="F144" t="s">
        <v>672</v>
      </c>
      <c r="G144" t="s">
        <v>89</v>
      </c>
      <c r="H144">
        <v>75</v>
      </c>
    </row>
    <row r="145" spans="1:8">
      <c r="A145">
        <v>37</v>
      </c>
      <c r="B145">
        <v>6</v>
      </c>
      <c r="C145" s="1" t="s">
        <v>670</v>
      </c>
      <c r="D145" s="1" t="s">
        <v>266</v>
      </c>
      <c r="E145" t="s">
        <v>267</v>
      </c>
      <c r="F145" t="s">
        <v>672</v>
      </c>
      <c r="G145" t="s">
        <v>87</v>
      </c>
      <c r="H145">
        <v>195</v>
      </c>
    </row>
    <row r="146" spans="1:8">
      <c r="A146">
        <v>206</v>
      </c>
      <c r="B146">
        <v>0</v>
      </c>
      <c r="C146" s="1" t="s">
        <v>673</v>
      </c>
      <c r="D146" s="1" t="s">
        <v>135</v>
      </c>
      <c r="E146" t="s">
        <v>136</v>
      </c>
      <c r="F146" t="s">
        <v>680</v>
      </c>
      <c r="G146" t="s">
        <v>72</v>
      </c>
      <c r="H146">
        <v>50</v>
      </c>
    </row>
    <row r="147" spans="1:8">
      <c r="A147">
        <v>207</v>
      </c>
      <c r="B147">
        <v>0</v>
      </c>
      <c r="C147" s="1" t="s">
        <v>673</v>
      </c>
      <c r="D147" s="1" t="s">
        <v>135</v>
      </c>
      <c r="E147" t="s">
        <v>136</v>
      </c>
      <c r="F147" t="s">
        <v>680</v>
      </c>
      <c r="G147" t="s">
        <v>44</v>
      </c>
      <c r="H147">
        <v>225</v>
      </c>
    </row>
    <row r="148" spans="1:8">
      <c r="A148">
        <v>209</v>
      </c>
      <c r="B148">
        <v>0</v>
      </c>
      <c r="C148" s="1" t="s">
        <v>673</v>
      </c>
      <c r="D148" s="1" t="s">
        <v>135</v>
      </c>
      <c r="E148" t="s">
        <v>136</v>
      </c>
      <c r="F148" t="s">
        <v>674</v>
      </c>
      <c r="G148" t="s">
        <v>56</v>
      </c>
      <c r="H148">
        <v>225</v>
      </c>
    </row>
    <row r="149" spans="1:8">
      <c r="A149">
        <v>210</v>
      </c>
      <c r="B149">
        <v>0</v>
      </c>
      <c r="C149" s="1" t="s">
        <v>673</v>
      </c>
      <c r="D149" s="1" t="s">
        <v>135</v>
      </c>
      <c r="E149" t="s">
        <v>136</v>
      </c>
      <c r="F149" t="s">
        <v>674</v>
      </c>
      <c r="G149" t="s">
        <v>85</v>
      </c>
      <c r="H149">
        <v>27</v>
      </c>
    </row>
    <row r="150" spans="1:8">
      <c r="A150">
        <v>212</v>
      </c>
      <c r="B150">
        <v>0</v>
      </c>
      <c r="C150" s="1" t="s">
        <v>673</v>
      </c>
      <c r="D150" s="1" t="s">
        <v>135</v>
      </c>
      <c r="E150" t="s">
        <v>136</v>
      </c>
      <c r="F150" t="s">
        <v>675</v>
      </c>
      <c r="G150" t="s">
        <v>64</v>
      </c>
      <c r="H150">
        <v>207</v>
      </c>
    </row>
    <row r="151" spans="1:8">
      <c r="A151">
        <v>214</v>
      </c>
      <c r="B151">
        <v>0</v>
      </c>
      <c r="C151" s="1" t="s">
        <v>673</v>
      </c>
      <c r="D151" s="1" t="s">
        <v>135</v>
      </c>
      <c r="E151" t="s">
        <v>136</v>
      </c>
      <c r="F151" t="s">
        <v>676</v>
      </c>
      <c r="G151" t="s">
        <v>134</v>
      </c>
      <c r="H151">
        <v>180</v>
      </c>
    </row>
    <row r="152" spans="1:8">
      <c r="A152">
        <v>216</v>
      </c>
      <c r="B152">
        <v>0</v>
      </c>
      <c r="C152" s="1" t="s">
        <v>673</v>
      </c>
      <c r="D152" s="1" t="s">
        <v>135</v>
      </c>
      <c r="E152" t="s">
        <v>136</v>
      </c>
      <c r="F152" t="s">
        <v>677</v>
      </c>
      <c r="G152" t="s">
        <v>147</v>
      </c>
      <c r="H152">
        <v>76</v>
      </c>
    </row>
    <row r="153" spans="1:8">
      <c r="A153">
        <v>217</v>
      </c>
      <c r="B153">
        <v>0</v>
      </c>
      <c r="C153" s="1" t="s">
        <v>673</v>
      </c>
      <c r="D153" s="1" t="s">
        <v>135</v>
      </c>
      <c r="E153" t="s">
        <v>136</v>
      </c>
      <c r="F153" t="s">
        <v>677</v>
      </c>
      <c r="G153" t="s">
        <v>41</v>
      </c>
      <c r="H153">
        <v>21</v>
      </c>
    </row>
    <row r="154" spans="1:8">
      <c r="A154">
        <v>218</v>
      </c>
      <c r="B154">
        <v>0</v>
      </c>
      <c r="C154" s="1" t="s">
        <v>673</v>
      </c>
      <c r="D154" s="1" t="s">
        <v>135</v>
      </c>
      <c r="E154" t="s">
        <v>136</v>
      </c>
      <c r="F154" t="s">
        <v>677</v>
      </c>
      <c r="G154" t="s">
        <v>51</v>
      </c>
      <c r="H154">
        <v>126</v>
      </c>
    </row>
    <row r="155" spans="1:8">
      <c r="A155">
        <v>221</v>
      </c>
      <c r="B155">
        <v>1</v>
      </c>
      <c r="C155" s="1" t="s">
        <v>670</v>
      </c>
      <c r="D155" s="1" t="s">
        <v>687</v>
      </c>
      <c r="E155" t="s">
        <v>688</v>
      </c>
      <c r="F155" t="s">
        <v>681</v>
      </c>
      <c r="G155" t="s">
        <v>100</v>
      </c>
      <c r="H155">
        <v>17</v>
      </c>
    </row>
    <row r="156" spans="1:8">
      <c r="A156">
        <v>223</v>
      </c>
      <c r="B156">
        <v>1</v>
      </c>
      <c r="C156" s="1" t="s">
        <v>670</v>
      </c>
      <c r="D156" s="1" t="s">
        <v>687</v>
      </c>
      <c r="E156" t="s">
        <v>688</v>
      </c>
      <c r="F156" t="s">
        <v>674</v>
      </c>
      <c r="G156" t="s">
        <v>260</v>
      </c>
      <c r="H156">
        <v>26</v>
      </c>
    </row>
    <row r="157" spans="1:8">
      <c r="A157">
        <v>225</v>
      </c>
      <c r="B157">
        <v>1</v>
      </c>
      <c r="C157" s="1" t="s">
        <v>670</v>
      </c>
      <c r="D157" s="1" t="s">
        <v>687</v>
      </c>
      <c r="E157" t="s">
        <v>688</v>
      </c>
      <c r="F157" t="s">
        <v>675</v>
      </c>
      <c r="G157" t="s">
        <v>64</v>
      </c>
      <c r="H157">
        <v>40</v>
      </c>
    </row>
    <row r="158" spans="1:8">
      <c r="A158">
        <v>227</v>
      </c>
      <c r="B158">
        <v>1</v>
      </c>
      <c r="C158" s="1" t="s">
        <v>670</v>
      </c>
      <c r="D158" s="1" t="s">
        <v>687</v>
      </c>
      <c r="E158" t="s">
        <v>688</v>
      </c>
      <c r="F158" t="s">
        <v>676</v>
      </c>
      <c r="G158" t="s">
        <v>104</v>
      </c>
      <c r="H158">
        <v>14</v>
      </c>
    </row>
    <row r="159" spans="1:8">
      <c r="A159">
        <v>229</v>
      </c>
      <c r="B159">
        <v>1</v>
      </c>
      <c r="C159" s="1" t="s">
        <v>670</v>
      </c>
      <c r="D159" s="1" t="s">
        <v>687</v>
      </c>
      <c r="E159" t="s">
        <v>688</v>
      </c>
      <c r="F159" t="s">
        <v>677</v>
      </c>
      <c r="G159" t="s">
        <v>75</v>
      </c>
      <c r="H159">
        <v>95</v>
      </c>
    </row>
    <row r="160" spans="1:8">
      <c r="A160">
        <v>232</v>
      </c>
      <c r="B160">
        <v>2</v>
      </c>
      <c r="C160" s="1" t="s">
        <v>670</v>
      </c>
      <c r="D160" s="1" t="s">
        <v>497</v>
      </c>
      <c r="E160" t="s">
        <v>498</v>
      </c>
      <c r="F160" t="s">
        <v>671</v>
      </c>
      <c r="G160" t="s">
        <v>60</v>
      </c>
      <c r="H160">
        <v>298</v>
      </c>
    </row>
    <row r="161" spans="1:8">
      <c r="A161">
        <v>233</v>
      </c>
      <c r="B161">
        <v>2</v>
      </c>
      <c r="C161" s="1" t="s">
        <v>670</v>
      </c>
      <c r="D161" s="1" t="s">
        <v>497</v>
      </c>
      <c r="E161" t="s">
        <v>498</v>
      </c>
      <c r="F161" t="s">
        <v>671</v>
      </c>
      <c r="G161" t="s">
        <v>211</v>
      </c>
      <c r="H161">
        <v>30</v>
      </c>
    </row>
    <row r="162" spans="1:8">
      <c r="A162">
        <v>235</v>
      </c>
      <c r="B162">
        <v>2</v>
      </c>
      <c r="C162" s="1" t="s">
        <v>670</v>
      </c>
      <c r="D162" s="1" t="s">
        <v>497</v>
      </c>
      <c r="E162" t="s">
        <v>498</v>
      </c>
      <c r="F162" t="s">
        <v>679</v>
      </c>
      <c r="G162" t="s">
        <v>34</v>
      </c>
      <c r="H162">
        <v>109</v>
      </c>
    </row>
    <row r="163" spans="1:8">
      <c r="A163">
        <v>236</v>
      </c>
      <c r="B163">
        <v>2</v>
      </c>
      <c r="C163" s="1" t="s">
        <v>670</v>
      </c>
      <c r="D163" s="1" t="s">
        <v>497</v>
      </c>
      <c r="E163" t="s">
        <v>498</v>
      </c>
      <c r="F163" t="s">
        <v>679</v>
      </c>
      <c r="G163" t="s">
        <v>140</v>
      </c>
      <c r="H163">
        <v>72</v>
      </c>
    </row>
    <row r="164" spans="1:8">
      <c r="A164">
        <v>238</v>
      </c>
      <c r="B164">
        <v>2</v>
      </c>
      <c r="C164" s="1" t="s">
        <v>670</v>
      </c>
      <c r="D164" s="1" t="s">
        <v>497</v>
      </c>
      <c r="E164" t="s">
        <v>498</v>
      </c>
      <c r="F164" t="s">
        <v>672</v>
      </c>
      <c r="G164" t="s">
        <v>162</v>
      </c>
      <c r="H164">
        <v>318</v>
      </c>
    </row>
    <row r="165" spans="1:8">
      <c r="A165">
        <v>239</v>
      </c>
      <c r="B165">
        <v>2</v>
      </c>
      <c r="C165" s="1" t="s">
        <v>670</v>
      </c>
      <c r="D165" s="1" t="s">
        <v>497</v>
      </c>
      <c r="E165" t="s">
        <v>498</v>
      </c>
      <c r="F165" t="s">
        <v>672</v>
      </c>
      <c r="G165" t="s">
        <v>214</v>
      </c>
      <c r="H165">
        <v>42</v>
      </c>
    </row>
    <row r="166" spans="1:8">
      <c r="A166">
        <v>240</v>
      </c>
      <c r="B166">
        <v>2</v>
      </c>
      <c r="C166" s="1" t="s">
        <v>670</v>
      </c>
      <c r="D166" s="1" t="s">
        <v>497</v>
      </c>
      <c r="E166" t="s">
        <v>498</v>
      </c>
      <c r="F166" t="s">
        <v>672</v>
      </c>
      <c r="G166" t="s">
        <v>187</v>
      </c>
      <c r="H166">
        <v>59</v>
      </c>
    </row>
    <row r="167" spans="1:8">
      <c r="A167">
        <v>241</v>
      </c>
      <c r="B167">
        <v>2</v>
      </c>
      <c r="C167" s="1" t="s">
        <v>670</v>
      </c>
      <c r="D167" s="1" t="s">
        <v>497</v>
      </c>
      <c r="E167" t="s">
        <v>498</v>
      </c>
      <c r="F167" t="s">
        <v>672</v>
      </c>
      <c r="G167" t="s">
        <v>91</v>
      </c>
      <c r="H167">
        <v>78</v>
      </c>
    </row>
    <row r="168" spans="1:8">
      <c r="A168">
        <v>38</v>
      </c>
      <c r="B168">
        <v>6</v>
      </c>
      <c r="C168" s="1" t="s">
        <v>670</v>
      </c>
      <c r="D168" s="1" t="s">
        <v>266</v>
      </c>
      <c r="E168" t="s">
        <v>267</v>
      </c>
      <c r="F168" t="s">
        <v>672</v>
      </c>
      <c r="G168" t="s">
        <v>89</v>
      </c>
      <c r="H168">
        <v>72</v>
      </c>
    </row>
    <row r="169" spans="1:8">
      <c r="A169">
        <v>8</v>
      </c>
      <c r="B169">
        <v>1</v>
      </c>
      <c r="C169" s="1" t="s">
        <v>670</v>
      </c>
      <c r="D169" s="1" t="s">
        <v>314</v>
      </c>
      <c r="E169" t="s">
        <v>315</v>
      </c>
      <c r="F169" t="s">
        <v>672</v>
      </c>
      <c r="G169" t="s">
        <v>87</v>
      </c>
      <c r="H169">
        <v>48</v>
      </c>
    </row>
    <row r="170" spans="1:8">
      <c r="A170">
        <v>244</v>
      </c>
      <c r="B170">
        <v>2</v>
      </c>
      <c r="C170" s="1" t="s">
        <v>670</v>
      </c>
      <c r="D170" s="1" t="s">
        <v>497</v>
      </c>
      <c r="E170" t="s">
        <v>498</v>
      </c>
      <c r="F170" t="s">
        <v>672</v>
      </c>
      <c r="G170" t="s">
        <v>126</v>
      </c>
      <c r="H170">
        <v>32</v>
      </c>
    </row>
    <row r="171" spans="1:8">
      <c r="A171">
        <v>245</v>
      </c>
      <c r="B171">
        <v>2</v>
      </c>
      <c r="C171" s="1" t="s">
        <v>670</v>
      </c>
      <c r="D171" s="1" t="s">
        <v>497</v>
      </c>
      <c r="E171" t="s">
        <v>498</v>
      </c>
      <c r="F171" t="s">
        <v>672</v>
      </c>
      <c r="G171" t="s">
        <v>151</v>
      </c>
      <c r="H171">
        <v>72</v>
      </c>
    </row>
    <row r="172" spans="1:8">
      <c r="A172">
        <v>247</v>
      </c>
      <c r="B172">
        <v>2</v>
      </c>
      <c r="C172" s="1" t="s">
        <v>670</v>
      </c>
      <c r="D172" s="1" t="s">
        <v>497</v>
      </c>
      <c r="E172" t="s">
        <v>498</v>
      </c>
      <c r="F172" t="s">
        <v>680</v>
      </c>
      <c r="G172" t="s">
        <v>72</v>
      </c>
      <c r="H172">
        <v>90</v>
      </c>
    </row>
    <row r="173" spans="1:8">
      <c r="A173">
        <v>249</v>
      </c>
      <c r="B173">
        <v>2</v>
      </c>
      <c r="C173" s="1" t="s">
        <v>670</v>
      </c>
      <c r="D173" s="1" t="s">
        <v>497</v>
      </c>
      <c r="E173" t="s">
        <v>498</v>
      </c>
      <c r="F173" t="s">
        <v>681</v>
      </c>
      <c r="G173" t="s">
        <v>100</v>
      </c>
      <c r="H173">
        <v>67</v>
      </c>
    </row>
    <row r="174" spans="1:8">
      <c r="A174">
        <v>251</v>
      </c>
      <c r="B174">
        <v>2</v>
      </c>
      <c r="C174" s="1" t="s">
        <v>670</v>
      </c>
      <c r="D174" s="1" t="s">
        <v>497</v>
      </c>
      <c r="E174" t="s">
        <v>498</v>
      </c>
      <c r="F174" t="s">
        <v>674</v>
      </c>
      <c r="G174" t="s">
        <v>689</v>
      </c>
      <c r="H174">
        <v>34</v>
      </c>
    </row>
    <row r="175" spans="1:8">
      <c r="A175">
        <v>252</v>
      </c>
      <c r="B175">
        <v>2</v>
      </c>
      <c r="C175" s="1" t="s">
        <v>670</v>
      </c>
      <c r="D175" s="1" t="s">
        <v>497</v>
      </c>
      <c r="E175" t="s">
        <v>498</v>
      </c>
      <c r="F175" t="s">
        <v>674</v>
      </c>
      <c r="G175" t="s">
        <v>459</v>
      </c>
      <c r="H175">
        <v>49</v>
      </c>
    </row>
    <row r="176" spans="1:8">
      <c r="A176">
        <v>253</v>
      </c>
      <c r="B176">
        <v>2</v>
      </c>
      <c r="C176" s="1" t="s">
        <v>670</v>
      </c>
      <c r="D176" s="1" t="s">
        <v>497</v>
      </c>
      <c r="E176" t="s">
        <v>498</v>
      </c>
      <c r="F176" t="s">
        <v>674</v>
      </c>
      <c r="G176" t="s">
        <v>392</v>
      </c>
      <c r="H176">
        <v>151</v>
      </c>
    </row>
    <row r="177" spans="1:8">
      <c r="A177">
        <v>254</v>
      </c>
      <c r="B177">
        <v>2</v>
      </c>
      <c r="C177" s="1" t="s">
        <v>670</v>
      </c>
      <c r="D177" s="1" t="s">
        <v>497</v>
      </c>
      <c r="E177" t="s">
        <v>498</v>
      </c>
      <c r="F177" t="s">
        <v>674</v>
      </c>
      <c r="G177" t="s">
        <v>85</v>
      </c>
      <c r="H177">
        <v>84</v>
      </c>
    </row>
    <row r="178" spans="1:8">
      <c r="A178">
        <v>255</v>
      </c>
      <c r="B178">
        <v>2</v>
      </c>
      <c r="C178" s="1" t="s">
        <v>670</v>
      </c>
      <c r="D178" s="1" t="s">
        <v>497</v>
      </c>
      <c r="E178" t="s">
        <v>498</v>
      </c>
      <c r="F178" t="s">
        <v>674</v>
      </c>
      <c r="G178" t="s">
        <v>83</v>
      </c>
      <c r="H178">
        <v>729</v>
      </c>
    </row>
    <row r="179" spans="1:8">
      <c r="A179">
        <v>257</v>
      </c>
      <c r="B179">
        <v>2</v>
      </c>
      <c r="C179" s="1" t="s">
        <v>670</v>
      </c>
      <c r="D179" s="1" t="s">
        <v>497</v>
      </c>
      <c r="E179" t="s">
        <v>498</v>
      </c>
      <c r="F179" t="s">
        <v>675</v>
      </c>
      <c r="G179" t="s">
        <v>108</v>
      </c>
      <c r="H179">
        <v>28</v>
      </c>
    </row>
    <row r="180" spans="1:8">
      <c r="A180">
        <v>258</v>
      </c>
      <c r="B180">
        <v>2</v>
      </c>
      <c r="C180" s="1" t="s">
        <v>670</v>
      </c>
      <c r="D180" s="1" t="s">
        <v>497</v>
      </c>
      <c r="E180" t="s">
        <v>498</v>
      </c>
      <c r="F180" t="s">
        <v>675</v>
      </c>
      <c r="G180" t="s">
        <v>64</v>
      </c>
      <c r="H180">
        <v>60</v>
      </c>
    </row>
    <row r="181" spans="1:8">
      <c r="A181">
        <v>260</v>
      </c>
      <c r="B181">
        <v>2</v>
      </c>
      <c r="C181" s="1" t="s">
        <v>670</v>
      </c>
      <c r="D181" s="1" t="s">
        <v>497</v>
      </c>
      <c r="E181" t="s">
        <v>498</v>
      </c>
      <c r="F181" t="s">
        <v>676</v>
      </c>
      <c r="G181" t="s">
        <v>690</v>
      </c>
      <c r="H181">
        <v>25</v>
      </c>
    </row>
    <row r="182" spans="1:8">
      <c r="A182">
        <v>261</v>
      </c>
      <c r="B182">
        <v>2</v>
      </c>
      <c r="C182" s="1" t="s">
        <v>670</v>
      </c>
      <c r="D182" s="1" t="s">
        <v>497</v>
      </c>
      <c r="E182" t="s">
        <v>498</v>
      </c>
      <c r="F182" t="s">
        <v>676</v>
      </c>
      <c r="G182" t="s">
        <v>322</v>
      </c>
      <c r="H182">
        <v>34</v>
      </c>
    </row>
    <row r="183" spans="1:8">
      <c r="A183">
        <v>262</v>
      </c>
      <c r="B183">
        <v>2</v>
      </c>
      <c r="C183" s="1" t="s">
        <v>670</v>
      </c>
      <c r="D183" s="1" t="s">
        <v>497</v>
      </c>
      <c r="E183" t="s">
        <v>498</v>
      </c>
      <c r="F183" t="s">
        <v>676</v>
      </c>
      <c r="G183" t="s">
        <v>134</v>
      </c>
      <c r="H183">
        <v>82</v>
      </c>
    </row>
    <row r="184" spans="1:8">
      <c r="A184">
        <v>263</v>
      </c>
      <c r="B184">
        <v>2</v>
      </c>
      <c r="C184" s="1" t="s">
        <v>670</v>
      </c>
      <c r="D184" s="1" t="s">
        <v>497</v>
      </c>
      <c r="E184" t="s">
        <v>498</v>
      </c>
      <c r="F184" t="s">
        <v>676</v>
      </c>
      <c r="G184" t="s">
        <v>250</v>
      </c>
      <c r="H184">
        <v>11</v>
      </c>
    </row>
    <row r="185" spans="1:8">
      <c r="A185">
        <v>265</v>
      </c>
      <c r="B185">
        <v>2</v>
      </c>
      <c r="C185" s="1" t="s">
        <v>670</v>
      </c>
      <c r="D185" s="1" t="s">
        <v>497</v>
      </c>
      <c r="E185" t="s">
        <v>498</v>
      </c>
      <c r="F185" t="s">
        <v>677</v>
      </c>
      <c r="G185" t="s">
        <v>173</v>
      </c>
      <c r="H185">
        <v>194</v>
      </c>
    </row>
    <row r="186" spans="1:8">
      <c r="A186">
        <v>266</v>
      </c>
      <c r="B186">
        <v>2</v>
      </c>
      <c r="C186" s="1" t="s">
        <v>670</v>
      </c>
      <c r="D186" s="1" t="s">
        <v>497</v>
      </c>
      <c r="E186" t="s">
        <v>498</v>
      </c>
      <c r="F186" t="s">
        <v>677</v>
      </c>
      <c r="G186" t="s">
        <v>344</v>
      </c>
      <c r="H186">
        <v>16</v>
      </c>
    </row>
    <row r="187" spans="1:8">
      <c r="A187">
        <v>267</v>
      </c>
      <c r="B187">
        <v>2</v>
      </c>
      <c r="C187" s="1" t="s">
        <v>670</v>
      </c>
      <c r="D187" s="1" t="s">
        <v>497</v>
      </c>
      <c r="E187" t="s">
        <v>498</v>
      </c>
      <c r="F187" t="s">
        <v>677</v>
      </c>
      <c r="G187" t="s">
        <v>75</v>
      </c>
      <c r="H187">
        <v>27</v>
      </c>
    </row>
    <row r="188" spans="1:8">
      <c r="A188">
        <v>268</v>
      </c>
      <c r="B188">
        <v>2</v>
      </c>
      <c r="C188" s="1" t="s">
        <v>670</v>
      </c>
      <c r="D188" s="1" t="s">
        <v>497</v>
      </c>
      <c r="E188" t="s">
        <v>498</v>
      </c>
      <c r="F188" t="s">
        <v>677</v>
      </c>
      <c r="G188" t="s">
        <v>41</v>
      </c>
      <c r="H188">
        <v>9</v>
      </c>
    </row>
    <row r="189" spans="1:8">
      <c r="A189">
        <v>269</v>
      </c>
      <c r="B189">
        <v>2</v>
      </c>
      <c r="C189" s="1" t="s">
        <v>670</v>
      </c>
      <c r="D189" s="1" t="s">
        <v>497</v>
      </c>
      <c r="E189" t="s">
        <v>498</v>
      </c>
      <c r="F189" t="s">
        <v>677</v>
      </c>
      <c r="G189" t="s">
        <v>54</v>
      </c>
      <c r="H189">
        <v>106</v>
      </c>
    </row>
    <row r="190" spans="1:8">
      <c r="A190">
        <v>271</v>
      </c>
      <c r="B190">
        <v>2</v>
      </c>
      <c r="C190" s="1" t="s">
        <v>670</v>
      </c>
      <c r="D190" s="1" t="s">
        <v>497</v>
      </c>
      <c r="E190" t="s">
        <v>498</v>
      </c>
      <c r="F190" t="s">
        <v>678</v>
      </c>
      <c r="G190" t="s">
        <v>226</v>
      </c>
      <c r="H190">
        <v>129</v>
      </c>
    </row>
    <row r="191" spans="1:8">
      <c r="A191">
        <v>272</v>
      </c>
      <c r="B191">
        <v>2</v>
      </c>
      <c r="C191" s="1" t="s">
        <v>670</v>
      </c>
      <c r="D191" s="1" t="s">
        <v>497</v>
      </c>
      <c r="E191" t="s">
        <v>498</v>
      </c>
      <c r="F191" t="s">
        <v>678</v>
      </c>
      <c r="G191" t="s">
        <v>511</v>
      </c>
      <c r="H191">
        <v>93</v>
      </c>
    </row>
    <row r="192" spans="1:8">
      <c r="A192">
        <v>275</v>
      </c>
      <c r="B192">
        <v>8</v>
      </c>
      <c r="C192" s="1" t="s">
        <v>670</v>
      </c>
      <c r="D192" s="1" t="s">
        <v>691</v>
      </c>
      <c r="E192" t="s">
        <v>692</v>
      </c>
      <c r="F192" t="s">
        <v>681</v>
      </c>
      <c r="G192" t="s">
        <v>100</v>
      </c>
      <c r="H192">
        <v>28</v>
      </c>
    </row>
    <row r="193" spans="1:8">
      <c r="A193">
        <v>277</v>
      </c>
      <c r="B193">
        <v>8</v>
      </c>
      <c r="C193" s="1" t="s">
        <v>670</v>
      </c>
      <c r="D193" s="1" t="s">
        <v>691</v>
      </c>
      <c r="E193" t="s">
        <v>692</v>
      </c>
      <c r="F193" t="s">
        <v>677</v>
      </c>
      <c r="G193" t="s">
        <v>75</v>
      </c>
      <c r="H193">
        <v>27</v>
      </c>
    </row>
    <row r="194" spans="1:8">
      <c r="A194">
        <v>280</v>
      </c>
      <c r="B194">
        <v>2</v>
      </c>
      <c r="C194" s="1" t="s">
        <v>670</v>
      </c>
      <c r="D194" s="1" t="s">
        <v>693</v>
      </c>
      <c r="E194" t="s">
        <v>694</v>
      </c>
      <c r="F194" t="s">
        <v>671</v>
      </c>
      <c r="G194" t="s">
        <v>60</v>
      </c>
      <c r="H194">
        <v>62</v>
      </c>
    </row>
    <row r="195" spans="1:8">
      <c r="A195">
        <v>282</v>
      </c>
      <c r="B195">
        <v>2</v>
      </c>
      <c r="C195" s="1" t="s">
        <v>670</v>
      </c>
      <c r="D195" s="1" t="s">
        <v>693</v>
      </c>
      <c r="E195" t="s">
        <v>694</v>
      </c>
      <c r="F195" t="s">
        <v>680</v>
      </c>
      <c r="G195" t="s">
        <v>303</v>
      </c>
      <c r="H195">
        <v>31</v>
      </c>
    </row>
    <row r="196" spans="1:8">
      <c r="A196">
        <v>284</v>
      </c>
      <c r="B196">
        <v>2</v>
      </c>
      <c r="C196" s="1" t="s">
        <v>670</v>
      </c>
      <c r="D196" s="1" t="s">
        <v>693</v>
      </c>
      <c r="E196" t="s">
        <v>694</v>
      </c>
      <c r="F196" t="s">
        <v>674</v>
      </c>
      <c r="G196" t="s">
        <v>262</v>
      </c>
      <c r="H196">
        <v>20</v>
      </c>
    </row>
    <row r="197" spans="1:8">
      <c r="A197">
        <v>285</v>
      </c>
      <c r="B197">
        <v>2</v>
      </c>
      <c r="C197" s="1" t="s">
        <v>670</v>
      </c>
      <c r="D197" s="1" t="s">
        <v>693</v>
      </c>
      <c r="E197" t="s">
        <v>694</v>
      </c>
      <c r="F197" t="s">
        <v>674</v>
      </c>
      <c r="G197" t="s">
        <v>56</v>
      </c>
      <c r="H197">
        <v>27</v>
      </c>
    </row>
    <row r="198" spans="1:8">
      <c r="A198">
        <v>287</v>
      </c>
      <c r="B198">
        <v>2</v>
      </c>
      <c r="C198" s="1" t="s">
        <v>670</v>
      </c>
      <c r="D198" s="1" t="s">
        <v>693</v>
      </c>
      <c r="E198" t="s">
        <v>694</v>
      </c>
      <c r="F198" t="s">
        <v>675</v>
      </c>
      <c r="G198" t="s">
        <v>64</v>
      </c>
      <c r="H198">
        <v>25</v>
      </c>
    </row>
    <row r="199" spans="1:8">
      <c r="A199">
        <v>289</v>
      </c>
      <c r="B199">
        <v>2</v>
      </c>
      <c r="C199" s="1" t="s">
        <v>670</v>
      </c>
      <c r="D199" s="1" t="s">
        <v>693</v>
      </c>
      <c r="E199" t="s">
        <v>694</v>
      </c>
      <c r="F199" t="s">
        <v>676</v>
      </c>
      <c r="G199" t="s">
        <v>250</v>
      </c>
      <c r="H199">
        <v>51</v>
      </c>
    </row>
    <row r="200" spans="1:8">
      <c r="A200">
        <v>291</v>
      </c>
      <c r="B200">
        <v>2</v>
      </c>
      <c r="C200" s="1" t="s">
        <v>670</v>
      </c>
      <c r="D200" s="1" t="s">
        <v>693</v>
      </c>
      <c r="E200" t="s">
        <v>694</v>
      </c>
      <c r="F200" t="s">
        <v>677</v>
      </c>
      <c r="G200" t="s">
        <v>147</v>
      </c>
      <c r="H200">
        <v>28</v>
      </c>
    </row>
    <row r="201" spans="1:8">
      <c r="A201">
        <v>292</v>
      </c>
      <c r="B201">
        <v>2</v>
      </c>
      <c r="C201" s="1" t="s">
        <v>670</v>
      </c>
      <c r="D201" s="1" t="s">
        <v>693</v>
      </c>
      <c r="E201" t="s">
        <v>694</v>
      </c>
      <c r="F201" t="s">
        <v>677</v>
      </c>
      <c r="G201" t="s">
        <v>75</v>
      </c>
      <c r="H201">
        <v>72</v>
      </c>
    </row>
    <row r="202" spans="1:8">
      <c r="A202">
        <v>295</v>
      </c>
      <c r="B202">
        <v>1</v>
      </c>
      <c r="C202" s="1" t="s">
        <v>670</v>
      </c>
      <c r="D202" s="1" t="s">
        <v>317</v>
      </c>
      <c r="E202" t="s">
        <v>318</v>
      </c>
      <c r="F202" t="s">
        <v>671</v>
      </c>
      <c r="G202" t="s">
        <v>60</v>
      </c>
      <c r="H202">
        <v>33</v>
      </c>
    </row>
    <row r="203" spans="1:8">
      <c r="A203">
        <v>296</v>
      </c>
      <c r="B203">
        <v>1</v>
      </c>
      <c r="C203" s="1" t="s">
        <v>670</v>
      </c>
      <c r="D203" s="1" t="s">
        <v>317</v>
      </c>
      <c r="E203" t="s">
        <v>318</v>
      </c>
      <c r="F203" t="s">
        <v>671</v>
      </c>
      <c r="G203" t="s">
        <v>211</v>
      </c>
      <c r="H203">
        <v>54</v>
      </c>
    </row>
    <row r="204" spans="1:8">
      <c r="A204">
        <v>298</v>
      </c>
      <c r="B204">
        <v>1</v>
      </c>
      <c r="C204" s="1" t="s">
        <v>670</v>
      </c>
      <c r="D204" s="1" t="s">
        <v>317</v>
      </c>
      <c r="E204" t="s">
        <v>318</v>
      </c>
      <c r="F204" t="s">
        <v>679</v>
      </c>
      <c r="G204" t="s">
        <v>244</v>
      </c>
      <c r="H204">
        <v>8</v>
      </c>
    </row>
    <row r="205" spans="1:8">
      <c r="A205">
        <v>300</v>
      </c>
      <c r="B205">
        <v>1</v>
      </c>
      <c r="C205" s="1" t="s">
        <v>670</v>
      </c>
      <c r="D205" s="1" t="s">
        <v>317</v>
      </c>
      <c r="E205" t="s">
        <v>318</v>
      </c>
      <c r="F205" t="s">
        <v>672</v>
      </c>
      <c r="G205" t="s">
        <v>162</v>
      </c>
      <c r="H205">
        <v>402</v>
      </c>
    </row>
    <row r="206" spans="1:8">
      <c r="A206">
        <v>9</v>
      </c>
      <c r="B206">
        <v>1</v>
      </c>
      <c r="C206" s="1" t="s">
        <v>670</v>
      </c>
      <c r="D206" s="1" t="s">
        <v>314</v>
      </c>
      <c r="E206" t="s">
        <v>315</v>
      </c>
      <c r="F206" t="s">
        <v>672</v>
      </c>
      <c r="G206" t="s">
        <v>89</v>
      </c>
      <c r="H206">
        <v>61</v>
      </c>
    </row>
    <row r="207" spans="1:8">
      <c r="A207">
        <v>302</v>
      </c>
      <c r="B207">
        <v>1</v>
      </c>
      <c r="C207" s="1" t="s">
        <v>670</v>
      </c>
      <c r="D207" s="1" t="s">
        <v>317</v>
      </c>
      <c r="E207" t="s">
        <v>318</v>
      </c>
      <c r="F207" t="s">
        <v>672</v>
      </c>
      <c r="G207" t="s">
        <v>126</v>
      </c>
      <c r="H207">
        <v>52</v>
      </c>
    </row>
    <row r="208" spans="1:8">
      <c r="A208">
        <v>303</v>
      </c>
      <c r="B208">
        <v>1</v>
      </c>
      <c r="C208" s="1" t="s">
        <v>670</v>
      </c>
      <c r="D208" s="1" t="s">
        <v>317</v>
      </c>
      <c r="E208" t="s">
        <v>318</v>
      </c>
      <c r="F208" t="s">
        <v>672</v>
      </c>
      <c r="G208" t="s">
        <v>151</v>
      </c>
      <c r="H208">
        <v>16</v>
      </c>
    </row>
    <row r="209" spans="1:8">
      <c r="A209">
        <v>305</v>
      </c>
      <c r="B209">
        <v>1</v>
      </c>
      <c r="C209" s="1" t="s">
        <v>670</v>
      </c>
      <c r="D209" s="1" t="s">
        <v>317</v>
      </c>
      <c r="E209" t="s">
        <v>318</v>
      </c>
      <c r="F209" t="s">
        <v>681</v>
      </c>
      <c r="G209" t="s">
        <v>347</v>
      </c>
      <c r="H209">
        <v>33</v>
      </c>
    </row>
    <row r="210" spans="1:8">
      <c r="A210">
        <v>307</v>
      </c>
      <c r="B210">
        <v>1</v>
      </c>
      <c r="C210" s="1" t="s">
        <v>670</v>
      </c>
      <c r="D210" s="1" t="s">
        <v>317</v>
      </c>
      <c r="E210" t="s">
        <v>318</v>
      </c>
      <c r="F210" t="s">
        <v>674</v>
      </c>
      <c r="G210" t="s">
        <v>260</v>
      </c>
      <c r="H210">
        <v>21</v>
      </c>
    </row>
    <row r="211" spans="1:8">
      <c r="A211">
        <v>308</v>
      </c>
      <c r="B211">
        <v>1</v>
      </c>
      <c r="C211" s="1" t="s">
        <v>670</v>
      </c>
      <c r="D211" s="1" t="s">
        <v>317</v>
      </c>
      <c r="E211" t="s">
        <v>318</v>
      </c>
      <c r="F211" t="s">
        <v>674</v>
      </c>
      <c r="G211" t="s">
        <v>320</v>
      </c>
      <c r="H211">
        <v>54</v>
      </c>
    </row>
    <row r="212" spans="1:8">
      <c r="A212">
        <v>309</v>
      </c>
      <c r="B212">
        <v>1</v>
      </c>
      <c r="C212" s="1" t="s">
        <v>670</v>
      </c>
      <c r="D212" s="1" t="s">
        <v>317</v>
      </c>
      <c r="E212" t="s">
        <v>318</v>
      </c>
      <c r="F212" t="s">
        <v>674</v>
      </c>
      <c r="G212" t="s">
        <v>56</v>
      </c>
      <c r="H212">
        <v>86</v>
      </c>
    </row>
    <row r="213" spans="1:8">
      <c r="A213">
        <v>311</v>
      </c>
      <c r="B213">
        <v>1</v>
      </c>
      <c r="C213" s="1" t="s">
        <v>670</v>
      </c>
      <c r="D213" s="1" t="s">
        <v>317</v>
      </c>
      <c r="E213" t="s">
        <v>318</v>
      </c>
      <c r="F213" t="s">
        <v>675</v>
      </c>
      <c r="G213" t="s">
        <v>64</v>
      </c>
      <c r="H213">
        <v>127</v>
      </c>
    </row>
    <row r="214" spans="1:8">
      <c r="A214">
        <v>313</v>
      </c>
      <c r="B214">
        <v>1</v>
      </c>
      <c r="C214" s="1" t="s">
        <v>670</v>
      </c>
      <c r="D214" s="1" t="s">
        <v>317</v>
      </c>
      <c r="E214" t="s">
        <v>318</v>
      </c>
      <c r="F214" t="s">
        <v>676</v>
      </c>
      <c r="G214" t="s">
        <v>322</v>
      </c>
      <c r="H214">
        <v>73</v>
      </c>
    </row>
    <row r="215" spans="1:8">
      <c r="A215">
        <v>314</v>
      </c>
      <c r="B215">
        <v>1</v>
      </c>
      <c r="C215" s="1" t="s">
        <v>670</v>
      </c>
      <c r="D215" s="1" t="s">
        <v>317</v>
      </c>
      <c r="E215" t="s">
        <v>318</v>
      </c>
      <c r="F215" t="s">
        <v>676</v>
      </c>
      <c r="G215" t="s">
        <v>250</v>
      </c>
      <c r="H215">
        <v>63</v>
      </c>
    </row>
    <row r="216" spans="1:8">
      <c r="A216">
        <v>316</v>
      </c>
      <c r="B216">
        <v>1</v>
      </c>
      <c r="C216" s="1" t="s">
        <v>670</v>
      </c>
      <c r="D216" s="1" t="s">
        <v>317</v>
      </c>
      <c r="E216" t="s">
        <v>318</v>
      </c>
      <c r="F216" t="s">
        <v>677</v>
      </c>
      <c r="G216" t="s">
        <v>147</v>
      </c>
      <c r="H216">
        <v>57</v>
      </c>
    </row>
    <row r="217" spans="1:8">
      <c r="A217">
        <v>317</v>
      </c>
      <c r="B217">
        <v>1</v>
      </c>
      <c r="C217" s="1" t="s">
        <v>670</v>
      </c>
      <c r="D217" s="1" t="s">
        <v>317</v>
      </c>
      <c r="E217" t="s">
        <v>318</v>
      </c>
      <c r="F217" t="s">
        <v>677</v>
      </c>
      <c r="G217" t="s">
        <v>75</v>
      </c>
      <c r="H217">
        <v>150</v>
      </c>
    </row>
    <row r="218" spans="1:8">
      <c r="A218">
        <v>318</v>
      </c>
      <c r="B218">
        <v>1</v>
      </c>
      <c r="C218" s="1" t="s">
        <v>670</v>
      </c>
      <c r="D218" s="1" t="s">
        <v>317</v>
      </c>
      <c r="E218" t="s">
        <v>318</v>
      </c>
      <c r="F218" t="s">
        <v>677</v>
      </c>
      <c r="G218" t="s">
        <v>77</v>
      </c>
      <c r="H218">
        <v>58</v>
      </c>
    </row>
    <row r="219" spans="1:8">
      <c r="A219">
        <v>320</v>
      </c>
      <c r="B219">
        <v>1</v>
      </c>
      <c r="C219" s="1" t="s">
        <v>670</v>
      </c>
      <c r="D219" s="1" t="s">
        <v>317</v>
      </c>
      <c r="E219" t="s">
        <v>318</v>
      </c>
      <c r="F219" t="s">
        <v>678</v>
      </c>
      <c r="G219" t="s">
        <v>226</v>
      </c>
      <c r="H219">
        <v>121</v>
      </c>
    </row>
    <row r="220" spans="1:8">
      <c r="A220">
        <v>321</v>
      </c>
      <c r="B220">
        <v>1</v>
      </c>
      <c r="C220" s="1" t="s">
        <v>670</v>
      </c>
      <c r="D220" s="1" t="s">
        <v>317</v>
      </c>
      <c r="E220" t="s">
        <v>318</v>
      </c>
      <c r="F220" t="s">
        <v>678</v>
      </c>
      <c r="G220" t="s">
        <v>283</v>
      </c>
      <c r="H220">
        <v>10</v>
      </c>
    </row>
    <row r="221" spans="1:8">
      <c r="A221">
        <v>322</v>
      </c>
      <c r="B221">
        <v>1</v>
      </c>
      <c r="C221" s="1" t="s">
        <v>670</v>
      </c>
      <c r="D221" s="1" t="s">
        <v>317</v>
      </c>
      <c r="E221" t="s">
        <v>318</v>
      </c>
      <c r="F221" t="s">
        <v>678</v>
      </c>
      <c r="G221" t="s">
        <v>224</v>
      </c>
      <c r="H221">
        <v>138</v>
      </c>
    </row>
    <row r="222" spans="1:8">
      <c r="A222">
        <v>325</v>
      </c>
      <c r="B222">
        <v>9</v>
      </c>
      <c r="C222" s="1" t="s">
        <v>673</v>
      </c>
      <c r="D222" s="1" t="s">
        <v>586</v>
      </c>
      <c r="E222" t="s">
        <v>587</v>
      </c>
      <c r="F222" t="s">
        <v>671</v>
      </c>
      <c r="G222" t="s">
        <v>60</v>
      </c>
      <c r="H222">
        <v>82</v>
      </c>
    </row>
    <row r="223" spans="1:8">
      <c r="A223">
        <v>326</v>
      </c>
      <c r="B223">
        <v>9</v>
      </c>
      <c r="C223" s="1" t="s">
        <v>673</v>
      </c>
      <c r="D223" s="1" t="s">
        <v>586</v>
      </c>
      <c r="E223" t="s">
        <v>587</v>
      </c>
      <c r="F223" t="s">
        <v>671</v>
      </c>
      <c r="G223" t="s">
        <v>265</v>
      </c>
      <c r="H223">
        <v>144</v>
      </c>
    </row>
    <row r="224" spans="1:8">
      <c r="A224">
        <v>327</v>
      </c>
      <c r="B224">
        <v>9</v>
      </c>
      <c r="C224" s="1" t="s">
        <v>673</v>
      </c>
      <c r="D224" s="1" t="s">
        <v>586</v>
      </c>
      <c r="E224" t="s">
        <v>587</v>
      </c>
      <c r="F224" t="s">
        <v>671</v>
      </c>
      <c r="G224" t="s">
        <v>211</v>
      </c>
      <c r="H224">
        <v>109</v>
      </c>
    </row>
    <row r="225" spans="1:8">
      <c r="A225">
        <v>329</v>
      </c>
      <c r="B225">
        <v>9</v>
      </c>
      <c r="C225" s="1" t="s">
        <v>673</v>
      </c>
      <c r="D225" s="1" t="s">
        <v>586</v>
      </c>
      <c r="E225" t="s">
        <v>587</v>
      </c>
      <c r="F225" t="s">
        <v>679</v>
      </c>
      <c r="G225" t="s">
        <v>34</v>
      </c>
      <c r="H225">
        <v>193</v>
      </c>
    </row>
    <row r="226" spans="1:8">
      <c r="A226">
        <v>330</v>
      </c>
      <c r="B226">
        <v>9</v>
      </c>
      <c r="C226" s="1" t="s">
        <v>673</v>
      </c>
      <c r="D226" s="1" t="s">
        <v>586</v>
      </c>
      <c r="E226" t="s">
        <v>587</v>
      </c>
      <c r="F226" t="s">
        <v>679</v>
      </c>
      <c r="G226" t="s">
        <v>244</v>
      </c>
      <c r="H226">
        <v>19</v>
      </c>
    </row>
    <row r="227" spans="1:8">
      <c r="A227">
        <v>332</v>
      </c>
      <c r="B227">
        <v>9</v>
      </c>
      <c r="C227" s="1" t="s">
        <v>673</v>
      </c>
      <c r="D227" s="1" t="s">
        <v>586</v>
      </c>
      <c r="E227" t="s">
        <v>587</v>
      </c>
      <c r="F227" t="s">
        <v>672</v>
      </c>
      <c r="G227" t="s">
        <v>128</v>
      </c>
      <c r="H227">
        <v>36</v>
      </c>
    </row>
    <row r="228" spans="1:8">
      <c r="A228">
        <v>301</v>
      </c>
      <c r="B228">
        <v>1</v>
      </c>
      <c r="C228" s="1" t="s">
        <v>670</v>
      </c>
      <c r="D228" s="1" t="s">
        <v>317</v>
      </c>
      <c r="E228" t="s">
        <v>318</v>
      </c>
      <c r="F228" t="s">
        <v>672</v>
      </c>
      <c r="G228" t="s">
        <v>87</v>
      </c>
      <c r="H228">
        <v>147</v>
      </c>
    </row>
    <row r="229" spans="1:8">
      <c r="A229">
        <v>334</v>
      </c>
      <c r="B229">
        <v>9</v>
      </c>
      <c r="C229" s="1" t="s">
        <v>673</v>
      </c>
      <c r="D229" s="1" t="s">
        <v>586</v>
      </c>
      <c r="E229" t="s">
        <v>587</v>
      </c>
      <c r="F229" t="s">
        <v>672</v>
      </c>
      <c r="G229" t="s">
        <v>126</v>
      </c>
      <c r="H229">
        <v>108</v>
      </c>
    </row>
    <row r="230" spans="1:8">
      <c r="A230">
        <v>336</v>
      </c>
      <c r="B230">
        <v>9</v>
      </c>
      <c r="C230" s="1" t="s">
        <v>673</v>
      </c>
      <c r="D230" s="1" t="s">
        <v>586</v>
      </c>
      <c r="E230" t="s">
        <v>587</v>
      </c>
      <c r="F230" t="s">
        <v>695</v>
      </c>
      <c r="G230" t="s">
        <v>402</v>
      </c>
      <c r="H230">
        <v>138</v>
      </c>
    </row>
    <row r="231" spans="1:8">
      <c r="A231">
        <v>338</v>
      </c>
      <c r="B231">
        <v>9</v>
      </c>
      <c r="C231" s="1" t="s">
        <v>673</v>
      </c>
      <c r="D231" s="1" t="s">
        <v>586</v>
      </c>
      <c r="E231" t="s">
        <v>587</v>
      </c>
      <c r="F231" t="s">
        <v>680</v>
      </c>
      <c r="G231" t="s">
        <v>685</v>
      </c>
      <c r="H231">
        <v>73</v>
      </c>
    </row>
    <row r="232" spans="1:8">
      <c r="A232">
        <v>339</v>
      </c>
      <c r="B232">
        <v>9</v>
      </c>
      <c r="C232" s="1" t="s">
        <v>673</v>
      </c>
      <c r="D232" s="1" t="s">
        <v>586</v>
      </c>
      <c r="E232" t="s">
        <v>587</v>
      </c>
      <c r="F232" t="s">
        <v>680</v>
      </c>
      <c r="G232" t="s">
        <v>72</v>
      </c>
      <c r="H232">
        <v>638</v>
      </c>
    </row>
    <row r="233" spans="1:8">
      <c r="A233">
        <v>340</v>
      </c>
      <c r="B233">
        <v>9</v>
      </c>
      <c r="C233" s="1" t="s">
        <v>673</v>
      </c>
      <c r="D233" s="1" t="s">
        <v>586</v>
      </c>
      <c r="E233" t="s">
        <v>587</v>
      </c>
      <c r="F233" t="s">
        <v>680</v>
      </c>
      <c r="G233" t="s">
        <v>352</v>
      </c>
      <c r="H233">
        <v>37</v>
      </c>
    </row>
    <row r="234" spans="1:8">
      <c r="A234">
        <v>341</v>
      </c>
      <c r="B234">
        <v>9</v>
      </c>
      <c r="C234" s="1" t="s">
        <v>673</v>
      </c>
      <c r="D234" s="1" t="s">
        <v>586</v>
      </c>
      <c r="E234" t="s">
        <v>587</v>
      </c>
      <c r="F234" t="s">
        <v>680</v>
      </c>
      <c r="G234" t="s">
        <v>303</v>
      </c>
      <c r="H234">
        <v>42</v>
      </c>
    </row>
    <row r="235" spans="1:8">
      <c r="A235">
        <v>342</v>
      </c>
      <c r="B235">
        <v>9</v>
      </c>
      <c r="C235" s="1" t="s">
        <v>673</v>
      </c>
      <c r="D235" s="1" t="s">
        <v>586</v>
      </c>
      <c r="E235" t="s">
        <v>587</v>
      </c>
      <c r="F235" t="s">
        <v>680</v>
      </c>
      <c r="G235" t="s">
        <v>254</v>
      </c>
      <c r="H235">
        <v>33</v>
      </c>
    </row>
    <row r="236" spans="1:8">
      <c r="A236">
        <v>343</v>
      </c>
      <c r="B236">
        <v>9</v>
      </c>
      <c r="C236" s="1" t="s">
        <v>673</v>
      </c>
      <c r="D236" s="1" t="s">
        <v>586</v>
      </c>
      <c r="E236" t="s">
        <v>587</v>
      </c>
      <c r="F236" t="s">
        <v>680</v>
      </c>
      <c r="G236" t="s">
        <v>168</v>
      </c>
      <c r="H236">
        <v>33</v>
      </c>
    </row>
    <row r="237" spans="1:8">
      <c r="A237">
        <v>344</v>
      </c>
      <c r="B237">
        <v>9</v>
      </c>
      <c r="C237" s="1" t="s">
        <v>673</v>
      </c>
      <c r="D237" s="1" t="s">
        <v>586</v>
      </c>
      <c r="E237" t="s">
        <v>587</v>
      </c>
      <c r="F237" t="s">
        <v>680</v>
      </c>
      <c r="G237" t="s">
        <v>447</v>
      </c>
      <c r="H237">
        <v>120</v>
      </c>
    </row>
    <row r="238" spans="1:8">
      <c r="A238">
        <v>345</v>
      </c>
      <c r="B238">
        <v>9</v>
      </c>
      <c r="C238" s="1" t="s">
        <v>673</v>
      </c>
      <c r="D238" s="1" t="s">
        <v>586</v>
      </c>
      <c r="E238" t="s">
        <v>587</v>
      </c>
      <c r="F238" t="s">
        <v>680</v>
      </c>
      <c r="G238" t="s">
        <v>44</v>
      </c>
      <c r="H238">
        <v>122</v>
      </c>
    </row>
    <row r="239" spans="1:8">
      <c r="A239">
        <v>346</v>
      </c>
      <c r="B239">
        <v>9</v>
      </c>
      <c r="C239" s="1" t="s">
        <v>673</v>
      </c>
      <c r="D239" s="1" t="s">
        <v>586</v>
      </c>
      <c r="E239" t="s">
        <v>587</v>
      </c>
      <c r="F239" t="s">
        <v>680</v>
      </c>
      <c r="G239" t="s">
        <v>200</v>
      </c>
      <c r="H239">
        <v>260</v>
      </c>
    </row>
    <row r="240" spans="1:8">
      <c r="A240">
        <v>347</v>
      </c>
      <c r="B240">
        <v>9</v>
      </c>
      <c r="C240" s="1" t="s">
        <v>673</v>
      </c>
      <c r="D240" s="1" t="s">
        <v>586</v>
      </c>
      <c r="E240" t="s">
        <v>587</v>
      </c>
      <c r="F240" t="s">
        <v>680</v>
      </c>
      <c r="G240" t="s">
        <v>520</v>
      </c>
      <c r="H240">
        <v>26</v>
      </c>
    </row>
    <row r="241" spans="1:8">
      <c r="A241">
        <v>348</v>
      </c>
      <c r="B241">
        <v>9</v>
      </c>
      <c r="C241" s="1" t="s">
        <v>673</v>
      </c>
      <c r="D241" s="1" t="s">
        <v>586</v>
      </c>
      <c r="E241" t="s">
        <v>587</v>
      </c>
      <c r="F241" t="s">
        <v>680</v>
      </c>
      <c r="G241" t="s">
        <v>118</v>
      </c>
      <c r="H241">
        <v>29</v>
      </c>
    </row>
    <row r="242" spans="1:8">
      <c r="A242">
        <v>350</v>
      </c>
      <c r="B242">
        <v>9</v>
      </c>
      <c r="C242" s="1" t="s">
        <v>673</v>
      </c>
      <c r="D242" s="1" t="s">
        <v>586</v>
      </c>
      <c r="E242" t="s">
        <v>587</v>
      </c>
      <c r="F242" t="s">
        <v>681</v>
      </c>
      <c r="G242" t="s">
        <v>468</v>
      </c>
      <c r="H242">
        <v>88</v>
      </c>
    </row>
    <row r="243" spans="1:8">
      <c r="A243">
        <v>351</v>
      </c>
      <c r="B243">
        <v>9</v>
      </c>
      <c r="C243" s="1" t="s">
        <v>673</v>
      </c>
      <c r="D243" s="1" t="s">
        <v>586</v>
      </c>
      <c r="E243" t="s">
        <v>587</v>
      </c>
      <c r="F243" t="s">
        <v>681</v>
      </c>
      <c r="G243" t="s">
        <v>347</v>
      </c>
      <c r="H243">
        <v>110</v>
      </c>
    </row>
    <row r="244" spans="1:8">
      <c r="A244">
        <v>353</v>
      </c>
      <c r="B244">
        <v>9</v>
      </c>
      <c r="C244" s="1" t="s">
        <v>673</v>
      </c>
      <c r="D244" s="1" t="s">
        <v>586</v>
      </c>
      <c r="E244" t="s">
        <v>587</v>
      </c>
      <c r="F244" t="s">
        <v>674</v>
      </c>
      <c r="G244" t="s">
        <v>459</v>
      </c>
      <c r="H244">
        <v>76</v>
      </c>
    </row>
    <row r="245" spans="1:8">
      <c r="A245">
        <v>354</v>
      </c>
      <c r="B245">
        <v>9</v>
      </c>
      <c r="C245" s="1" t="s">
        <v>673</v>
      </c>
      <c r="D245" s="1" t="s">
        <v>586</v>
      </c>
      <c r="E245" t="s">
        <v>587</v>
      </c>
      <c r="F245" t="s">
        <v>674</v>
      </c>
      <c r="G245" t="s">
        <v>56</v>
      </c>
      <c r="H245">
        <v>103</v>
      </c>
    </row>
    <row r="246" spans="1:8">
      <c r="A246">
        <v>355</v>
      </c>
      <c r="B246">
        <v>9</v>
      </c>
      <c r="C246" s="1" t="s">
        <v>673</v>
      </c>
      <c r="D246" s="1" t="s">
        <v>586</v>
      </c>
      <c r="E246" t="s">
        <v>587</v>
      </c>
      <c r="F246" t="s">
        <v>674</v>
      </c>
      <c r="G246" t="s">
        <v>392</v>
      </c>
      <c r="H246">
        <v>202</v>
      </c>
    </row>
    <row r="247" spans="1:8">
      <c r="A247">
        <v>356</v>
      </c>
      <c r="B247">
        <v>9</v>
      </c>
      <c r="C247" s="1" t="s">
        <v>673</v>
      </c>
      <c r="D247" s="1" t="s">
        <v>586</v>
      </c>
      <c r="E247" t="s">
        <v>587</v>
      </c>
      <c r="F247" t="s">
        <v>674</v>
      </c>
      <c r="G247" t="s">
        <v>85</v>
      </c>
      <c r="H247">
        <v>109</v>
      </c>
    </row>
    <row r="248" spans="1:8">
      <c r="A248">
        <v>357</v>
      </c>
      <c r="B248">
        <v>9</v>
      </c>
      <c r="C248" s="1" t="s">
        <v>673</v>
      </c>
      <c r="D248" s="1" t="s">
        <v>586</v>
      </c>
      <c r="E248" t="s">
        <v>587</v>
      </c>
      <c r="F248" t="s">
        <v>674</v>
      </c>
      <c r="G248" t="s">
        <v>83</v>
      </c>
      <c r="H248">
        <v>271</v>
      </c>
    </row>
    <row r="249" spans="1:8">
      <c r="A249">
        <v>358</v>
      </c>
      <c r="B249">
        <v>9</v>
      </c>
      <c r="C249" s="1" t="s">
        <v>673</v>
      </c>
      <c r="D249" s="1" t="s">
        <v>586</v>
      </c>
      <c r="E249" t="s">
        <v>587</v>
      </c>
      <c r="F249" t="s">
        <v>674</v>
      </c>
      <c r="G249" t="s">
        <v>181</v>
      </c>
      <c r="H249">
        <v>28</v>
      </c>
    </row>
    <row r="250" spans="1:8">
      <c r="A250">
        <v>360</v>
      </c>
      <c r="B250">
        <v>9</v>
      </c>
      <c r="C250" s="1" t="s">
        <v>673</v>
      </c>
      <c r="D250" s="1" t="s">
        <v>586</v>
      </c>
      <c r="E250" t="s">
        <v>587</v>
      </c>
      <c r="F250" t="s">
        <v>686</v>
      </c>
      <c r="G250" t="s">
        <v>625</v>
      </c>
      <c r="H250">
        <v>36</v>
      </c>
    </row>
    <row r="251" spans="1:8">
      <c r="A251">
        <v>362</v>
      </c>
      <c r="B251">
        <v>9</v>
      </c>
      <c r="C251" s="1" t="s">
        <v>673</v>
      </c>
      <c r="D251" s="1" t="s">
        <v>586</v>
      </c>
      <c r="E251" t="s">
        <v>587</v>
      </c>
      <c r="F251" t="s">
        <v>675</v>
      </c>
      <c r="G251" t="s">
        <v>64</v>
      </c>
      <c r="H251">
        <v>365</v>
      </c>
    </row>
    <row r="252" spans="1:8">
      <c r="A252">
        <v>364</v>
      </c>
      <c r="B252">
        <v>9</v>
      </c>
      <c r="C252" s="1" t="s">
        <v>673</v>
      </c>
      <c r="D252" s="1" t="s">
        <v>586</v>
      </c>
      <c r="E252" t="s">
        <v>587</v>
      </c>
      <c r="F252" t="s">
        <v>682</v>
      </c>
      <c r="G252" t="s">
        <v>696</v>
      </c>
      <c r="H252">
        <v>24</v>
      </c>
    </row>
    <row r="253" spans="1:8">
      <c r="A253">
        <v>366</v>
      </c>
      <c r="B253">
        <v>9</v>
      </c>
      <c r="C253" s="1" t="s">
        <v>673</v>
      </c>
      <c r="D253" s="1" t="s">
        <v>586</v>
      </c>
      <c r="E253" t="s">
        <v>587</v>
      </c>
      <c r="F253" t="s">
        <v>676</v>
      </c>
      <c r="G253" t="s">
        <v>250</v>
      </c>
      <c r="H253">
        <v>163</v>
      </c>
    </row>
    <row r="254" spans="1:8">
      <c r="A254">
        <v>368</v>
      </c>
      <c r="B254">
        <v>9</v>
      </c>
      <c r="C254" s="1" t="s">
        <v>673</v>
      </c>
      <c r="D254" s="1" t="s">
        <v>586</v>
      </c>
      <c r="E254" t="s">
        <v>587</v>
      </c>
      <c r="F254" t="s">
        <v>677</v>
      </c>
      <c r="G254" t="s">
        <v>75</v>
      </c>
      <c r="H254">
        <v>160</v>
      </c>
    </row>
    <row r="255" spans="1:8">
      <c r="A255">
        <v>369</v>
      </c>
      <c r="B255">
        <v>9</v>
      </c>
      <c r="C255" s="1" t="s">
        <v>673</v>
      </c>
      <c r="D255" s="1" t="s">
        <v>586</v>
      </c>
      <c r="E255" t="s">
        <v>587</v>
      </c>
      <c r="F255" t="s">
        <v>677</v>
      </c>
      <c r="G255" t="s">
        <v>54</v>
      </c>
      <c r="H255">
        <v>18</v>
      </c>
    </row>
    <row r="256" spans="1:8">
      <c r="A256">
        <v>372</v>
      </c>
      <c r="B256">
        <v>9</v>
      </c>
      <c r="C256" s="1" t="s">
        <v>673</v>
      </c>
      <c r="D256" s="1" t="s">
        <v>605</v>
      </c>
      <c r="E256" t="s">
        <v>606</v>
      </c>
      <c r="F256" t="s">
        <v>671</v>
      </c>
      <c r="G256" t="s">
        <v>60</v>
      </c>
      <c r="H256">
        <v>75</v>
      </c>
    </row>
    <row r="257" spans="1:8">
      <c r="A257">
        <v>373</v>
      </c>
      <c r="B257">
        <v>9</v>
      </c>
      <c r="C257" s="1" t="s">
        <v>673</v>
      </c>
      <c r="D257" s="1" t="s">
        <v>605</v>
      </c>
      <c r="E257" t="s">
        <v>606</v>
      </c>
      <c r="F257" t="s">
        <v>671</v>
      </c>
      <c r="G257" t="s">
        <v>211</v>
      </c>
      <c r="H257">
        <v>45</v>
      </c>
    </row>
    <row r="258" spans="1:8">
      <c r="A258">
        <v>375</v>
      </c>
      <c r="B258">
        <v>9</v>
      </c>
      <c r="C258" s="1" t="s">
        <v>673</v>
      </c>
      <c r="D258" s="1" t="s">
        <v>605</v>
      </c>
      <c r="E258" t="s">
        <v>606</v>
      </c>
      <c r="F258" t="s">
        <v>679</v>
      </c>
      <c r="G258" t="s">
        <v>34</v>
      </c>
      <c r="H258">
        <v>93</v>
      </c>
    </row>
    <row r="259" spans="1:8">
      <c r="A259">
        <v>377</v>
      </c>
      <c r="B259">
        <v>9</v>
      </c>
      <c r="C259" s="1" t="s">
        <v>673</v>
      </c>
      <c r="D259" s="1" t="s">
        <v>605</v>
      </c>
      <c r="E259" t="s">
        <v>606</v>
      </c>
      <c r="F259" t="s">
        <v>672</v>
      </c>
      <c r="G259" t="s">
        <v>622</v>
      </c>
      <c r="H259">
        <v>124</v>
      </c>
    </row>
    <row r="260" spans="1:8">
      <c r="A260">
        <v>379</v>
      </c>
      <c r="B260">
        <v>9</v>
      </c>
      <c r="C260" s="1" t="s">
        <v>673</v>
      </c>
      <c r="D260" s="1" t="s">
        <v>605</v>
      </c>
      <c r="E260" t="s">
        <v>606</v>
      </c>
      <c r="F260" t="s">
        <v>695</v>
      </c>
      <c r="G260" t="s">
        <v>361</v>
      </c>
      <c r="H260">
        <v>18</v>
      </c>
    </row>
    <row r="261" spans="1:8">
      <c r="A261">
        <v>380</v>
      </c>
      <c r="B261">
        <v>9</v>
      </c>
      <c r="C261" s="1" t="s">
        <v>673</v>
      </c>
      <c r="D261" s="1" t="s">
        <v>605</v>
      </c>
      <c r="E261" t="s">
        <v>606</v>
      </c>
      <c r="F261" t="s">
        <v>695</v>
      </c>
      <c r="G261" t="s">
        <v>402</v>
      </c>
      <c r="H261">
        <v>261</v>
      </c>
    </row>
    <row r="262" spans="1:8">
      <c r="A262">
        <v>382</v>
      </c>
      <c r="B262">
        <v>9</v>
      </c>
      <c r="C262" s="1" t="s">
        <v>673</v>
      </c>
      <c r="D262" s="1" t="s">
        <v>605</v>
      </c>
      <c r="E262" t="s">
        <v>606</v>
      </c>
      <c r="F262" t="s">
        <v>680</v>
      </c>
      <c r="G262" t="s">
        <v>352</v>
      </c>
      <c r="H262">
        <v>11</v>
      </c>
    </row>
    <row r="263" spans="1:8">
      <c r="A263">
        <v>383</v>
      </c>
      <c r="B263">
        <v>9</v>
      </c>
      <c r="C263" s="1" t="s">
        <v>673</v>
      </c>
      <c r="D263" s="1" t="s">
        <v>605</v>
      </c>
      <c r="E263" t="s">
        <v>606</v>
      </c>
      <c r="F263" t="s">
        <v>680</v>
      </c>
      <c r="G263" t="s">
        <v>303</v>
      </c>
      <c r="H263">
        <v>28</v>
      </c>
    </row>
    <row r="264" spans="1:8">
      <c r="A264">
        <v>384</v>
      </c>
      <c r="B264">
        <v>9</v>
      </c>
      <c r="C264" s="1" t="s">
        <v>673</v>
      </c>
      <c r="D264" s="1" t="s">
        <v>605</v>
      </c>
      <c r="E264" t="s">
        <v>606</v>
      </c>
      <c r="F264" t="s">
        <v>680</v>
      </c>
      <c r="G264" t="s">
        <v>44</v>
      </c>
      <c r="H264">
        <v>82</v>
      </c>
    </row>
    <row r="265" spans="1:8">
      <c r="A265">
        <v>386</v>
      </c>
      <c r="B265">
        <v>9</v>
      </c>
      <c r="C265" s="1" t="s">
        <v>673</v>
      </c>
      <c r="D265" s="1" t="s">
        <v>605</v>
      </c>
      <c r="E265" t="s">
        <v>606</v>
      </c>
      <c r="F265" t="s">
        <v>674</v>
      </c>
      <c r="G265" t="s">
        <v>260</v>
      </c>
      <c r="H265">
        <v>26</v>
      </c>
    </row>
    <row r="266" spans="1:8">
      <c r="A266">
        <v>387</v>
      </c>
      <c r="B266">
        <v>9</v>
      </c>
      <c r="C266" s="1" t="s">
        <v>673</v>
      </c>
      <c r="D266" s="1" t="s">
        <v>605</v>
      </c>
      <c r="E266" t="s">
        <v>606</v>
      </c>
      <c r="F266" t="s">
        <v>674</v>
      </c>
      <c r="G266" t="s">
        <v>56</v>
      </c>
      <c r="H266">
        <v>45</v>
      </c>
    </row>
    <row r="267" spans="1:8">
      <c r="A267">
        <v>388</v>
      </c>
      <c r="B267">
        <v>9</v>
      </c>
      <c r="C267" s="1" t="s">
        <v>673</v>
      </c>
      <c r="D267" s="1" t="s">
        <v>605</v>
      </c>
      <c r="E267" t="s">
        <v>606</v>
      </c>
      <c r="F267" t="s">
        <v>674</v>
      </c>
      <c r="G267" t="s">
        <v>85</v>
      </c>
      <c r="H267">
        <v>65</v>
      </c>
    </row>
    <row r="268" spans="1:8">
      <c r="A268">
        <v>389</v>
      </c>
      <c r="B268">
        <v>9</v>
      </c>
      <c r="C268" s="1" t="s">
        <v>673</v>
      </c>
      <c r="D268" s="1" t="s">
        <v>605</v>
      </c>
      <c r="E268" t="s">
        <v>606</v>
      </c>
      <c r="F268" t="s">
        <v>674</v>
      </c>
      <c r="G268" t="s">
        <v>83</v>
      </c>
      <c r="H268">
        <v>168</v>
      </c>
    </row>
    <row r="269" spans="1:8">
      <c r="A269">
        <v>390</v>
      </c>
      <c r="B269">
        <v>9</v>
      </c>
      <c r="C269" s="1" t="s">
        <v>673</v>
      </c>
      <c r="D269" s="1" t="s">
        <v>605</v>
      </c>
      <c r="E269" t="s">
        <v>606</v>
      </c>
      <c r="F269" t="s">
        <v>674</v>
      </c>
      <c r="G269" t="s">
        <v>181</v>
      </c>
      <c r="H269">
        <v>15</v>
      </c>
    </row>
    <row r="270" spans="1:8">
      <c r="A270">
        <v>392</v>
      </c>
      <c r="B270">
        <v>9</v>
      </c>
      <c r="C270" s="1" t="s">
        <v>673</v>
      </c>
      <c r="D270" s="1" t="s">
        <v>605</v>
      </c>
      <c r="E270" t="s">
        <v>606</v>
      </c>
      <c r="F270" t="s">
        <v>686</v>
      </c>
      <c r="G270" t="s">
        <v>625</v>
      </c>
      <c r="H270">
        <v>36</v>
      </c>
    </row>
    <row r="271" spans="1:8">
      <c r="A271">
        <v>394</v>
      </c>
      <c r="B271">
        <v>9</v>
      </c>
      <c r="C271" s="1" t="s">
        <v>673</v>
      </c>
      <c r="D271" s="1" t="s">
        <v>605</v>
      </c>
      <c r="E271" t="s">
        <v>606</v>
      </c>
      <c r="F271" t="s">
        <v>675</v>
      </c>
      <c r="G271" t="s">
        <v>64</v>
      </c>
      <c r="H271">
        <v>76</v>
      </c>
    </row>
    <row r="272" spans="1:8">
      <c r="A272">
        <v>396</v>
      </c>
      <c r="B272">
        <v>9</v>
      </c>
      <c r="C272" s="1" t="s">
        <v>673</v>
      </c>
      <c r="D272" s="1" t="s">
        <v>605</v>
      </c>
      <c r="E272" t="s">
        <v>606</v>
      </c>
      <c r="F272" t="s">
        <v>676</v>
      </c>
      <c r="G272" t="s">
        <v>322</v>
      </c>
      <c r="H272">
        <v>38</v>
      </c>
    </row>
    <row r="273" spans="1:8">
      <c r="A273">
        <v>397</v>
      </c>
      <c r="B273">
        <v>9</v>
      </c>
      <c r="C273" s="1" t="s">
        <v>673</v>
      </c>
      <c r="D273" s="1" t="s">
        <v>605</v>
      </c>
      <c r="E273" t="s">
        <v>606</v>
      </c>
      <c r="F273" t="s">
        <v>676</v>
      </c>
      <c r="G273" t="s">
        <v>104</v>
      </c>
      <c r="H273">
        <v>17</v>
      </c>
    </row>
    <row r="274" spans="1:8">
      <c r="A274">
        <v>399</v>
      </c>
      <c r="B274">
        <v>9</v>
      </c>
      <c r="C274" s="1" t="s">
        <v>673</v>
      </c>
      <c r="D274" s="1" t="s">
        <v>605</v>
      </c>
      <c r="E274" t="s">
        <v>606</v>
      </c>
      <c r="F274" t="s">
        <v>677</v>
      </c>
      <c r="G274" t="s">
        <v>147</v>
      </c>
      <c r="H274">
        <v>49</v>
      </c>
    </row>
    <row r="275" spans="1:8">
      <c r="A275">
        <v>400</v>
      </c>
      <c r="B275">
        <v>9</v>
      </c>
      <c r="C275" s="1" t="s">
        <v>673</v>
      </c>
      <c r="D275" s="1" t="s">
        <v>605</v>
      </c>
      <c r="E275" t="s">
        <v>606</v>
      </c>
      <c r="F275" t="s">
        <v>677</v>
      </c>
      <c r="G275" t="s">
        <v>77</v>
      </c>
      <c r="H275">
        <v>159</v>
      </c>
    </row>
    <row r="276" spans="1:8">
      <c r="A276">
        <v>402</v>
      </c>
      <c r="B276">
        <v>9</v>
      </c>
      <c r="C276" s="1" t="s">
        <v>673</v>
      </c>
      <c r="D276" s="1" t="s">
        <v>605</v>
      </c>
      <c r="E276" t="s">
        <v>606</v>
      </c>
      <c r="F276" t="s">
        <v>678</v>
      </c>
      <c r="G276" t="s">
        <v>226</v>
      </c>
      <c r="H276">
        <v>42</v>
      </c>
    </row>
    <row r="277" spans="1:8">
      <c r="A277">
        <v>403</v>
      </c>
      <c r="B277">
        <v>9</v>
      </c>
      <c r="C277" s="1" t="s">
        <v>673</v>
      </c>
      <c r="D277" s="1" t="s">
        <v>605</v>
      </c>
      <c r="E277" t="s">
        <v>606</v>
      </c>
      <c r="F277" t="s">
        <v>678</v>
      </c>
      <c r="G277" t="s">
        <v>224</v>
      </c>
      <c r="H277">
        <v>105</v>
      </c>
    </row>
    <row r="278" spans="1:8">
      <c r="A278">
        <v>406</v>
      </c>
      <c r="B278">
        <v>3</v>
      </c>
      <c r="C278" s="1" t="s">
        <v>673</v>
      </c>
      <c r="D278" s="1" t="s">
        <v>194</v>
      </c>
      <c r="E278" t="s">
        <v>195</v>
      </c>
      <c r="F278" t="s">
        <v>674</v>
      </c>
      <c r="G278" t="s">
        <v>56</v>
      </c>
      <c r="H278">
        <v>225</v>
      </c>
    </row>
    <row r="279" spans="1:8">
      <c r="A279">
        <v>409</v>
      </c>
      <c r="B279">
        <v>4</v>
      </c>
      <c r="C279" s="1" t="s">
        <v>673</v>
      </c>
      <c r="D279" s="1" t="s">
        <v>203</v>
      </c>
      <c r="E279" t="s">
        <v>697</v>
      </c>
      <c r="F279" t="s">
        <v>671</v>
      </c>
      <c r="G279" t="s">
        <v>60</v>
      </c>
      <c r="H279">
        <v>189</v>
      </c>
    </row>
    <row r="280" spans="1:8">
      <c r="A280">
        <v>410</v>
      </c>
      <c r="B280">
        <v>4</v>
      </c>
      <c r="C280" s="1" t="s">
        <v>673</v>
      </c>
      <c r="D280" s="1" t="s">
        <v>203</v>
      </c>
      <c r="E280" t="s">
        <v>697</v>
      </c>
      <c r="F280" t="s">
        <v>671</v>
      </c>
      <c r="G280" t="s">
        <v>211</v>
      </c>
      <c r="H280">
        <v>184</v>
      </c>
    </row>
    <row r="281" spans="1:8">
      <c r="A281">
        <v>412</v>
      </c>
      <c r="B281">
        <v>4</v>
      </c>
      <c r="C281" s="1" t="s">
        <v>673</v>
      </c>
      <c r="D281" s="1" t="s">
        <v>203</v>
      </c>
      <c r="E281" t="s">
        <v>697</v>
      </c>
      <c r="F281" t="s">
        <v>672</v>
      </c>
      <c r="G281" t="s">
        <v>214</v>
      </c>
      <c r="H281">
        <v>75</v>
      </c>
    </row>
    <row r="282" spans="1:8">
      <c r="A282">
        <v>152</v>
      </c>
      <c r="B282">
        <v>2</v>
      </c>
      <c r="C282" s="1" t="s">
        <v>670</v>
      </c>
      <c r="D282" s="1" t="s">
        <v>512</v>
      </c>
      <c r="E282" t="s">
        <v>513</v>
      </c>
      <c r="F282" t="s">
        <v>672</v>
      </c>
      <c r="G282" t="s">
        <v>87</v>
      </c>
      <c r="H282">
        <v>118</v>
      </c>
    </row>
    <row r="283" spans="1:8">
      <c r="A283">
        <v>153</v>
      </c>
      <c r="B283">
        <v>2</v>
      </c>
      <c r="C283" s="1" t="s">
        <v>670</v>
      </c>
      <c r="D283" s="1" t="s">
        <v>512</v>
      </c>
      <c r="E283" t="s">
        <v>513</v>
      </c>
      <c r="F283" t="s">
        <v>672</v>
      </c>
      <c r="G283" t="s">
        <v>89</v>
      </c>
      <c r="H283">
        <v>157</v>
      </c>
    </row>
    <row r="284" spans="1:8">
      <c r="A284">
        <v>416</v>
      </c>
      <c r="B284">
        <v>4</v>
      </c>
      <c r="C284" s="1" t="s">
        <v>673</v>
      </c>
      <c r="D284" s="1" t="s">
        <v>203</v>
      </c>
      <c r="E284" t="s">
        <v>697</v>
      </c>
      <c r="F284" t="s">
        <v>680</v>
      </c>
      <c r="G284" t="s">
        <v>72</v>
      </c>
      <c r="H284">
        <v>177</v>
      </c>
    </row>
    <row r="285" spans="1:8">
      <c r="A285">
        <v>417</v>
      </c>
      <c r="B285">
        <v>4</v>
      </c>
      <c r="C285" s="1" t="s">
        <v>673</v>
      </c>
      <c r="D285" s="1" t="s">
        <v>203</v>
      </c>
      <c r="E285" t="s">
        <v>697</v>
      </c>
      <c r="F285" t="s">
        <v>680</v>
      </c>
      <c r="G285" t="s">
        <v>44</v>
      </c>
      <c r="H285">
        <v>199</v>
      </c>
    </row>
    <row r="286" spans="1:8">
      <c r="A286">
        <v>419</v>
      </c>
      <c r="B286">
        <v>4</v>
      </c>
      <c r="C286" s="1" t="s">
        <v>673</v>
      </c>
      <c r="D286" s="1" t="s">
        <v>203</v>
      </c>
      <c r="E286" t="s">
        <v>697</v>
      </c>
      <c r="F286" t="s">
        <v>674</v>
      </c>
      <c r="G286" t="s">
        <v>56</v>
      </c>
      <c r="H286">
        <v>169</v>
      </c>
    </row>
    <row r="287" spans="1:8">
      <c r="A287">
        <v>420</v>
      </c>
      <c r="B287">
        <v>4</v>
      </c>
      <c r="C287" s="1" t="s">
        <v>673</v>
      </c>
      <c r="D287" s="1" t="s">
        <v>203</v>
      </c>
      <c r="E287" t="s">
        <v>697</v>
      </c>
      <c r="F287" t="s">
        <v>674</v>
      </c>
      <c r="G287" t="s">
        <v>85</v>
      </c>
      <c r="H287">
        <v>68</v>
      </c>
    </row>
    <row r="288" spans="1:8">
      <c r="A288">
        <v>422</v>
      </c>
      <c r="B288">
        <v>4</v>
      </c>
      <c r="C288" s="1" t="s">
        <v>673</v>
      </c>
      <c r="D288" s="1" t="s">
        <v>203</v>
      </c>
      <c r="E288" t="s">
        <v>697</v>
      </c>
      <c r="F288" t="s">
        <v>675</v>
      </c>
      <c r="G288" t="s">
        <v>64</v>
      </c>
      <c r="H288">
        <v>164</v>
      </c>
    </row>
    <row r="289" spans="1:8">
      <c r="A289">
        <v>424</v>
      </c>
      <c r="B289">
        <v>4</v>
      </c>
      <c r="C289" s="1" t="s">
        <v>673</v>
      </c>
      <c r="D289" s="1" t="s">
        <v>203</v>
      </c>
      <c r="E289" t="s">
        <v>697</v>
      </c>
      <c r="F289" t="s">
        <v>676</v>
      </c>
      <c r="G289" t="s">
        <v>528</v>
      </c>
      <c r="H289">
        <v>3</v>
      </c>
    </row>
    <row r="290" spans="1:8">
      <c r="A290">
        <v>426</v>
      </c>
      <c r="B290">
        <v>4</v>
      </c>
      <c r="C290" s="1" t="s">
        <v>673</v>
      </c>
      <c r="D290" s="1" t="s">
        <v>203</v>
      </c>
      <c r="E290" t="s">
        <v>697</v>
      </c>
      <c r="F290" t="s">
        <v>677</v>
      </c>
      <c r="G290" t="s">
        <v>75</v>
      </c>
      <c r="H290">
        <v>212</v>
      </c>
    </row>
    <row r="291" spans="1:8">
      <c r="A291">
        <v>429</v>
      </c>
      <c r="B291">
        <v>1</v>
      </c>
      <c r="C291" s="1" t="s">
        <v>670</v>
      </c>
      <c r="D291" s="1" t="s">
        <v>348</v>
      </c>
      <c r="E291" t="s">
        <v>698</v>
      </c>
      <c r="F291" t="s">
        <v>671</v>
      </c>
      <c r="G291" t="s">
        <v>60</v>
      </c>
      <c r="H291">
        <v>69</v>
      </c>
    </row>
    <row r="292" spans="1:8">
      <c r="A292">
        <v>431</v>
      </c>
      <c r="B292">
        <v>1</v>
      </c>
      <c r="C292" s="1" t="s">
        <v>670</v>
      </c>
      <c r="D292" s="1" t="s">
        <v>348</v>
      </c>
      <c r="E292" t="s">
        <v>698</v>
      </c>
      <c r="F292" t="s">
        <v>679</v>
      </c>
      <c r="G292" t="s">
        <v>34</v>
      </c>
      <c r="H292">
        <v>1044</v>
      </c>
    </row>
    <row r="293" spans="1:8">
      <c r="A293">
        <v>432</v>
      </c>
      <c r="B293">
        <v>1</v>
      </c>
      <c r="C293" s="1" t="s">
        <v>670</v>
      </c>
      <c r="D293" s="1" t="s">
        <v>348</v>
      </c>
      <c r="E293" t="s">
        <v>698</v>
      </c>
      <c r="F293" t="s">
        <v>679</v>
      </c>
      <c r="G293" t="s">
        <v>244</v>
      </c>
      <c r="H293">
        <v>15</v>
      </c>
    </row>
    <row r="294" spans="1:8">
      <c r="A294">
        <v>434</v>
      </c>
      <c r="B294">
        <v>1</v>
      </c>
      <c r="C294" s="1" t="s">
        <v>670</v>
      </c>
      <c r="D294" s="1" t="s">
        <v>348</v>
      </c>
      <c r="E294" t="s">
        <v>698</v>
      </c>
      <c r="F294" t="s">
        <v>672</v>
      </c>
      <c r="G294" t="s">
        <v>162</v>
      </c>
      <c r="H294">
        <v>129</v>
      </c>
    </row>
    <row r="295" spans="1:8">
      <c r="A295">
        <v>435</v>
      </c>
      <c r="B295">
        <v>1</v>
      </c>
      <c r="C295" s="1" t="s">
        <v>670</v>
      </c>
      <c r="D295" s="1" t="s">
        <v>348</v>
      </c>
      <c r="E295" t="s">
        <v>698</v>
      </c>
      <c r="F295" t="s">
        <v>672</v>
      </c>
      <c r="G295" t="s">
        <v>93</v>
      </c>
      <c r="H295">
        <v>190</v>
      </c>
    </row>
    <row r="296" spans="1:8">
      <c r="A296">
        <v>436</v>
      </c>
      <c r="B296">
        <v>1</v>
      </c>
      <c r="C296" s="1" t="s">
        <v>670</v>
      </c>
      <c r="D296" s="1" t="s">
        <v>348</v>
      </c>
      <c r="E296" t="s">
        <v>698</v>
      </c>
      <c r="F296" t="s">
        <v>672</v>
      </c>
      <c r="G296" t="s">
        <v>87</v>
      </c>
      <c r="H296">
        <v>192</v>
      </c>
    </row>
    <row r="297" spans="1:8">
      <c r="A297">
        <v>437</v>
      </c>
      <c r="B297">
        <v>1</v>
      </c>
      <c r="C297" s="1" t="s">
        <v>670</v>
      </c>
      <c r="D297" s="1" t="s">
        <v>348</v>
      </c>
      <c r="E297" t="s">
        <v>698</v>
      </c>
      <c r="F297" t="s">
        <v>672</v>
      </c>
      <c r="G297" t="s">
        <v>89</v>
      </c>
      <c r="H297">
        <v>145</v>
      </c>
    </row>
    <row r="298" spans="1:8">
      <c r="A298">
        <v>439</v>
      </c>
      <c r="B298">
        <v>1</v>
      </c>
      <c r="C298" s="1" t="s">
        <v>670</v>
      </c>
      <c r="D298" s="1" t="s">
        <v>348</v>
      </c>
      <c r="E298" t="s">
        <v>698</v>
      </c>
      <c r="F298" t="s">
        <v>680</v>
      </c>
      <c r="G298" t="s">
        <v>72</v>
      </c>
      <c r="H298">
        <v>153</v>
      </c>
    </row>
    <row r="299" spans="1:8">
      <c r="A299">
        <v>440</v>
      </c>
      <c r="B299">
        <v>1</v>
      </c>
      <c r="C299" s="1" t="s">
        <v>670</v>
      </c>
      <c r="D299" s="1" t="s">
        <v>348</v>
      </c>
      <c r="E299" t="s">
        <v>698</v>
      </c>
      <c r="F299" t="s">
        <v>680</v>
      </c>
      <c r="G299" t="s">
        <v>352</v>
      </c>
      <c r="H299">
        <v>67</v>
      </c>
    </row>
    <row r="300" spans="1:8">
      <c r="A300">
        <v>441</v>
      </c>
      <c r="B300">
        <v>1</v>
      </c>
      <c r="C300" s="1" t="s">
        <v>670</v>
      </c>
      <c r="D300" s="1" t="s">
        <v>348</v>
      </c>
      <c r="E300" t="s">
        <v>698</v>
      </c>
      <c r="F300" t="s">
        <v>680</v>
      </c>
      <c r="G300" t="s">
        <v>44</v>
      </c>
      <c r="H300">
        <v>85</v>
      </c>
    </row>
    <row r="301" spans="1:8">
      <c r="A301">
        <v>443</v>
      </c>
      <c r="B301">
        <v>1</v>
      </c>
      <c r="C301" s="1" t="s">
        <v>670</v>
      </c>
      <c r="D301" s="1" t="s">
        <v>348</v>
      </c>
      <c r="E301" t="s">
        <v>698</v>
      </c>
      <c r="F301" t="s">
        <v>674</v>
      </c>
      <c r="G301" t="s">
        <v>355</v>
      </c>
      <c r="H301">
        <v>63</v>
      </c>
    </row>
    <row r="302" spans="1:8">
      <c r="A302">
        <v>444</v>
      </c>
      <c r="B302">
        <v>1</v>
      </c>
      <c r="C302" s="1" t="s">
        <v>670</v>
      </c>
      <c r="D302" s="1" t="s">
        <v>348</v>
      </c>
      <c r="E302" t="s">
        <v>698</v>
      </c>
      <c r="F302" t="s">
        <v>674</v>
      </c>
      <c r="G302" t="s">
        <v>83</v>
      </c>
      <c r="H302">
        <v>158</v>
      </c>
    </row>
    <row r="303" spans="1:8">
      <c r="A303">
        <v>446</v>
      </c>
      <c r="B303">
        <v>1</v>
      </c>
      <c r="C303" s="1" t="s">
        <v>670</v>
      </c>
      <c r="D303" s="1" t="s">
        <v>348</v>
      </c>
      <c r="E303" t="s">
        <v>698</v>
      </c>
      <c r="F303" t="s">
        <v>675</v>
      </c>
      <c r="G303" t="s">
        <v>64</v>
      </c>
      <c r="H303">
        <v>54</v>
      </c>
    </row>
    <row r="304" spans="1:8">
      <c r="A304">
        <v>448</v>
      </c>
      <c r="B304">
        <v>1</v>
      </c>
      <c r="C304" s="1" t="s">
        <v>670</v>
      </c>
      <c r="D304" s="1" t="s">
        <v>348</v>
      </c>
      <c r="E304" t="s">
        <v>698</v>
      </c>
      <c r="F304" t="s">
        <v>676</v>
      </c>
      <c r="G304" t="s">
        <v>134</v>
      </c>
      <c r="H304">
        <v>25</v>
      </c>
    </row>
    <row r="305" spans="1:8">
      <c r="A305">
        <v>450</v>
      </c>
      <c r="B305">
        <v>1</v>
      </c>
      <c r="C305" s="1" t="s">
        <v>670</v>
      </c>
      <c r="D305" s="1" t="s">
        <v>348</v>
      </c>
      <c r="E305" t="s">
        <v>698</v>
      </c>
      <c r="F305" t="s">
        <v>677</v>
      </c>
      <c r="G305" t="s">
        <v>147</v>
      </c>
      <c r="H305">
        <v>76</v>
      </c>
    </row>
    <row r="306" spans="1:8">
      <c r="A306">
        <v>451</v>
      </c>
      <c r="B306">
        <v>1</v>
      </c>
      <c r="C306" s="1" t="s">
        <v>670</v>
      </c>
      <c r="D306" s="1" t="s">
        <v>348</v>
      </c>
      <c r="E306" t="s">
        <v>698</v>
      </c>
      <c r="F306" t="s">
        <v>677</v>
      </c>
      <c r="G306" t="s">
        <v>75</v>
      </c>
      <c r="H306">
        <v>285</v>
      </c>
    </row>
    <row r="307" spans="1:8">
      <c r="A307">
        <v>453</v>
      </c>
      <c r="B307">
        <v>1</v>
      </c>
      <c r="C307" s="1" t="s">
        <v>670</v>
      </c>
      <c r="D307" s="1" t="s">
        <v>348</v>
      </c>
      <c r="E307" t="s">
        <v>698</v>
      </c>
      <c r="F307" t="s">
        <v>678</v>
      </c>
      <c r="G307" t="s">
        <v>224</v>
      </c>
      <c r="H307">
        <v>68</v>
      </c>
    </row>
    <row r="308" spans="1:8">
      <c r="A308">
        <v>456</v>
      </c>
      <c r="B308">
        <v>1</v>
      </c>
      <c r="C308" s="1" t="s">
        <v>670</v>
      </c>
      <c r="D308" s="1" t="s">
        <v>325</v>
      </c>
      <c r="E308" t="s">
        <v>326</v>
      </c>
      <c r="F308" t="s">
        <v>671</v>
      </c>
      <c r="G308" t="s">
        <v>60</v>
      </c>
      <c r="H308">
        <v>25</v>
      </c>
    </row>
    <row r="309" spans="1:8">
      <c r="A309">
        <v>457</v>
      </c>
      <c r="B309">
        <v>1</v>
      </c>
      <c r="C309" s="1" t="s">
        <v>670</v>
      </c>
      <c r="D309" s="1" t="s">
        <v>325</v>
      </c>
      <c r="E309" t="s">
        <v>326</v>
      </c>
      <c r="F309" t="s">
        <v>671</v>
      </c>
      <c r="G309" t="s">
        <v>211</v>
      </c>
      <c r="H309">
        <v>11</v>
      </c>
    </row>
    <row r="310" spans="1:8">
      <c r="A310">
        <v>459</v>
      </c>
      <c r="B310">
        <v>1</v>
      </c>
      <c r="C310" s="1" t="s">
        <v>670</v>
      </c>
      <c r="D310" s="1" t="s">
        <v>325</v>
      </c>
      <c r="E310" t="s">
        <v>326</v>
      </c>
      <c r="F310" t="s">
        <v>672</v>
      </c>
      <c r="G310" t="s">
        <v>162</v>
      </c>
      <c r="H310">
        <v>12</v>
      </c>
    </row>
    <row r="311" spans="1:8">
      <c r="A311">
        <v>460</v>
      </c>
      <c r="B311">
        <v>1</v>
      </c>
      <c r="C311" s="1" t="s">
        <v>670</v>
      </c>
      <c r="D311" s="1" t="s">
        <v>325</v>
      </c>
      <c r="E311" t="s">
        <v>326</v>
      </c>
      <c r="F311" t="s">
        <v>672</v>
      </c>
      <c r="G311" t="s">
        <v>300</v>
      </c>
      <c r="H311">
        <v>94</v>
      </c>
    </row>
    <row r="312" spans="1:8">
      <c r="A312">
        <v>461</v>
      </c>
      <c r="B312">
        <v>1</v>
      </c>
      <c r="C312" s="1" t="s">
        <v>670</v>
      </c>
      <c r="D312" s="1" t="s">
        <v>325</v>
      </c>
      <c r="E312" t="s">
        <v>326</v>
      </c>
      <c r="F312" t="s">
        <v>672</v>
      </c>
      <c r="G312" t="s">
        <v>87</v>
      </c>
      <c r="H312">
        <v>357</v>
      </c>
    </row>
    <row r="313" spans="1:8">
      <c r="A313">
        <v>462</v>
      </c>
      <c r="B313">
        <v>1</v>
      </c>
      <c r="C313" s="1" t="s">
        <v>670</v>
      </c>
      <c r="D313" s="1" t="s">
        <v>325</v>
      </c>
      <c r="E313" t="s">
        <v>326</v>
      </c>
      <c r="F313" t="s">
        <v>672</v>
      </c>
      <c r="G313" t="s">
        <v>89</v>
      </c>
      <c r="H313">
        <v>243</v>
      </c>
    </row>
    <row r="314" spans="1:8">
      <c r="A314">
        <v>463</v>
      </c>
      <c r="B314">
        <v>1</v>
      </c>
      <c r="C314" s="1" t="s">
        <v>670</v>
      </c>
      <c r="D314" s="1" t="s">
        <v>325</v>
      </c>
      <c r="E314" t="s">
        <v>326</v>
      </c>
      <c r="F314" t="s">
        <v>672</v>
      </c>
      <c r="G314" t="s">
        <v>126</v>
      </c>
      <c r="H314">
        <v>109</v>
      </c>
    </row>
    <row r="315" spans="1:8">
      <c r="A315">
        <v>465</v>
      </c>
      <c r="B315">
        <v>1</v>
      </c>
      <c r="C315" s="1" t="s">
        <v>670</v>
      </c>
      <c r="D315" s="1" t="s">
        <v>325</v>
      </c>
      <c r="E315" t="s">
        <v>326</v>
      </c>
      <c r="F315" t="s">
        <v>675</v>
      </c>
      <c r="G315" t="s">
        <v>64</v>
      </c>
      <c r="H315">
        <v>14</v>
      </c>
    </row>
    <row r="316" spans="1:8">
      <c r="A316">
        <v>468</v>
      </c>
      <c r="B316">
        <v>1</v>
      </c>
      <c r="C316" s="1" t="s">
        <v>670</v>
      </c>
      <c r="D316" s="1" t="s">
        <v>323</v>
      </c>
      <c r="E316" t="s">
        <v>324</v>
      </c>
      <c r="F316" t="s">
        <v>671</v>
      </c>
      <c r="G316" t="s">
        <v>60</v>
      </c>
      <c r="H316">
        <v>97</v>
      </c>
    </row>
    <row r="317" spans="1:8">
      <c r="A317">
        <v>469</v>
      </c>
      <c r="B317">
        <v>1</v>
      </c>
      <c r="C317" s="1" t="s">
        <v>670</v>
      </c>
      <c r="D317" s="1" t="s">
        <v>323</v>
      </c>
      <c r="E317" t="s">
        <v>324</v>
      </c>
      <c r="F317" t="s">
        <v>671</v>
      </c>
      <c r="G317" t="s">
        <v>211</v>
      </c>
      <c r="H317">
        <v>22</v>
      </c>
    </row>
    <row r="318" spans="1:8">
      <c r="A318">
        <v>471</v>
      </c>
      <c r="B318">
        <v>1</v>
      </c>
      <c r="C318" s="1" t="s">
        <v>670</v>
      </c>
      <c r="D318" s="1" t="s">
        <v>323</v>
      </c>
      <c r="E318" t="s">
        <v>324</v>
      </c>
      <c r="F318" t="s">
        <v>672</v>
      </c>
      <c r="G318" t="s">
        <v>162</v>
      </c>
      <c r="H318">
        <v>252</v>
      </c>
    </row>
    <row r="319" spans="1:8">
      <c r="A319">
        <v>569</v>
      </c>
      <c r="B319">
        <v>1</v>
      </c>
      <c r="C319" s="1" t="s">
        <v>673</v>
      </c>
      <c r="D319" s="1" t="s">
        <v>284</v>
      </c>
      <c r="E319" t="s">
        <v>285</v>
      </c>
      <c r="F319" t="s">
        <v>672</v>
      </c>
      <c r="G319" t="s">
        <v>87</v>
      </c>
      <c r="H319">
        <v>124</v>
      </c>
    </row>
    <row r="320" spans="1:8">
      <c r="A320">
        <v>570</v>
      </c>
      <c r="B320">
        <v>1</v>
      </c>
      <c r="C320" s="1" t="s">
        <v>673</v>
      </c>
      <c r="D320" s="1" t="s">
        <v>284</v>
      </c>
      <c r="E320" t="s">
        <v>285</v>
      </c>
      <c r="F320" t="s">
        <v>672</v>
      </c>
      <c r="G320" t="s">
        <v>89</v>
      </c>
      <c r="H320">
        <v>261</v>
      </c>
    </row>
    <row r="321" spans="1:8">
      <c r="A321">
        <v>474</v>
      </c>
      <c r="B321">
        <v>1</v>
      </c>
      <c r="C321" s="1" t="s">
        <v>670</v>
      </c>
      <c r="D321" s="1" t="s">
        <v>323</v>
      </c>
      <c r="E321" t="s">
        <v>324</v>
      </c>
      <c r="F321" t="s">
        <v>672</v>
      </c>
      <c r="G321" t="s">
        <v>126</v>
      </c>
      <c r="H321">
        <v>86</v>
      </c>
    </row>
    <row r="322" spans="1:8">
      <c r="A322">
        <v>475</v>
      </c>
      <c r="B322">
        <v>1</v>
      </c>
      <c r="C322" s="1" t="s">
        <v>670</v>
      </c>
      <c r="D322" s="1" t="s">
        <v>323</v>
      </c>
      <c r="E322" t="s">
        <v>324</v>
      </c>
      <c r="F322" t="s">
        <v>672</v>
      </c>
      <c r="G322" t="s">
        <v>151</v>
      </c>
      <c r="H322">
        <v>54</v>
      </c>
    </row>
    <row r="323" spans="1:8">
      <c r="A323">
        <v>477</v>
      </c>
      <c r="B323">
        <v>1</v>
      </c>
      <c r="C323" s="1" t="s">
        <v>670</v>
      </c>
      <c r="D323" s="1" t="s">
        <v>323</v>
      </c>
      <c r="E323" t="s">
        <v>324</v>
      </c>
      <c r="F323" t="s">
        <v>681</v>
      </c>
      <c r="G323" t="s">
        <v>100</v>
      </c>
      <c r="H323">
        <v>16</v>
      </c>
    </row>
    <row r="324" spans="1:8">
      <c r="A324">
        <v>479</v>
      </c>
      <c r="B324">
        <v>1</v>
      </c>
      <c r="C324" s="1" t="s">
        <v>670</v>
      </c>
      <c r="D324" s="1" t="s">
        <v>323</v>
      </c>
      <c r="E324" t="s">
        <v>324</v>
      </c>
      <c r="F324" t="s">
        <v>674</v>
      </c>
      <c r="G324" t="s">
        <v>260</v>
      </c>
      <c r="H324">
        <v>61</v>
      </c>
    </row>
    <row r="325" spans="1:8">
      <c r="A325">
        <v>480</v>
      </c>
      <c r="B325">
        <v>1</v>
      </c>
      <c r="C325" s="1" t="s">
        <v>670</v>
      </c>
      <c r="D325" s="1" t="s">
        <v>323</v>
      </c>
      <c r="E325" t="s">
        <v>324</v>
      </c>
      <c r="F325" t="s">
        <v>674</v>
      </c>
      <c r="G325" t="s">
        <v>56</v>
      </c>
      <c r="H325">
        <v>179</v>
      </c>
    </row>
    <row r="326" spans="1:8">
      <c r="A326">
        <v>482</v>
      </c>
      <c r="B326">
        <v>1</v>
      </c>
      <c r="C326" s="1" t="s">
        <v>670</v>
      </c>
      <c r="D326" s="1" t="s">
        <v>323</v>
      </c>
      <c r="E326" t="s">
        <v>324</v>
      </c>
      <c r="F326" t="s">
        <v>675</v>
      </c>
      <c r="G326" t="s">
        <v>64</v>
      </c>
      <c r="H326">
        <v>42</v>
      </c>
    </row>
    <row r="327" spans="1:8">
      <c r="A327">
        <v>484</v>
      </c>
      <c r="B327">
        <v>1</v>
      </c>
      <c r="C327" s="1" t="s">
        <v>670</v>
      </c>
      <c r="D327" s="1" t="s">
        <v>323</v>
      </c>
      <c r="E327" t="s">
        <v>324</v>
      </c>
      <c r="F327" t="s">
        <v>676</v>
      </c>
      <c r="G327" t="s">
        <v>250</v>
      </c>
      <c r="H327">
        <v>45</v>
      </c>
    </row>
    <row r="328" spans="1:8">
      <c r="A328">
        <v>486</v>
      </c>
      <c r="B328">
        <v>1</v>
      </c>
      <c r="C328" s="1" t="s">
        <v>670</v>
      </c>
      <c r="D328" s="1" t="s">
        <v>323</v>
      </c>
      <c r="E328" t="s">
        <v>324</v>
      </c>
      <c r="F328" t="s">
        <v>677</v>
      </c>
      <c r="G328" t="s">
        <v>147</v>
      </c>
      <c r="H328">
        <v>150</v>
      </c>
    </row>
    <row r="329" spans="1:8">
      <c r="A329">
        <v>487</v>
      </c>
      <c r="B329">
        <v>1</v>
      </c>
      <c r="C329" s="1" t="s">
        <v>670</v>
      </c>
      <c r="D329" s="1" t="s">
        <v>323</v>
      </c>
      <c r="E329" t="s">
        <v>324</v>
      </c>
      <c r="F329" t="s">
        <v>677</v>
      </c>
      <c r="G329" t="s">
        <v>75</v>
      </c>
      <c r="H329">
        <v>61</v>
      </c>
    </row>
    <row r="330" spans="1:8">
      <c r="A330">
        <v>488</v>
      </c>
      <c r="B330">
        <v>1</v>
      </c>
      <c r="C330" s="1" t="s">
        <v>670</v>
      </c>
      <c r="D330" s="1" t="s">
        <v>323</v>
      </c>
      <c r="E330" t="s">
        <v>324</v>
      </c>
      <c r="F330" t="s">
        <v>677</v>
      </c>
      <c r="G330" t="s">
        <v>77</v>
      </c>
      <c r="H330">
        <v>66</v>
      </c>
    </row>
    <row r="331" spans="1:8">
      <c r="A331">
        <v>490</v>
      </c>
      <c r="B331">
        <v>1</v>
      </c>
      <c r="C331" s="1" t="s">
        <v>670</v>
      </c>
      <c r="D331" s="1" t="s">
        <v>323</v>
      </c>
      <c r="E331" t="s">
        <v>324</v>
      </c>
      <c r="F331" t="s">
        <v>678</v>
      </c>
      <c r="G331" t="s">
        <v>226</v>
      </c>
      <c r="H331">
        <v>79</v>
      </c>
    </row>
    <row r="332" spans="1:8">
      <c r="A332">
        <v>491</v>
      </c>
      <c r="B332">
        <v>1</v>
      </c>
      <c r="C332" s="1" t="s">
        <v>670</v>
      </c>
      <c r="D332" s="1" t="s">
        <v>323</v>
      </c>
      <c r="E332" t="s">
        <v>324</v>
      </c>
      <c r="F332" t="s">
        <v>678</v>
      </c>
      <c r="G332" t="s">
        <v>224</v>
      </c>
      <c r="H332">
        <v>123</v>
      </c>
    </row>
    <row r="333" spans="1:8">
      <c r="A333">
        <v>494</v>
      </c>
      <c r="B333">
        <v>1</v>
      </c>
      <c r="C333" s="1" t="s">
        <v>670</v>
      </c>
      <c r="D333" s="1" t="s">
        <v>337</v>
      </c>
      <c r="E333" t="s">
        <v>338</v>
      </c>
      <c r="F333" t="s">
        <v>671</v>
      </c>
      <c r="G333" t="s">
        <v>60</v>
      </c>
      <c r="H333">
        <v>47</v>
      </c>
    </row>
    <row r="334" spans="1:8">
      <c r="A334">
        <v>496</v>
      </c>
      <c r="B334">
        <v>1</v>
      </c>
      <c r="C334" s="1" t="s">
        <v>670</v>
      </c>
      <c r="D334" s="1" t="s">
        <v>337</v>
      </c>
      <c r="E334" t="s">
        <v>338</v>
      </c>
      <c r="F334" t="s">
        <v>679</v>
      </c>
      <c r="G334" t="s">
        <v>179</v>
      </c>
      <c r="H334">
        <v>44</v>
      </c>
    </row>
    <row r="335" spans="1:8">
      <c r="A335">
        <v>497</v>
      </c>
      <c r="B335">
        <v>1</v>
      </c>
      <c r="C335" s="1" t="s">
        <v>670</v>
      </c>
      <c r="D335" s="1" t="s">
        <v>337</v>
      </c>
      <c r="E335" t="s">
        <v>338</v>
      </c>
      <c r="F335" t="s">
        <v>679</v>
      </c>
      <c r="G335" t="s">
        <v>244</v>
      </c>
      <c r="H335">
        <v>25</v>
      </c>
    </row>
    <row r="336" spans="1:8">
      <c r="A336">
        <v>499</v>
      </c>
      <c r="B336">
        <v>1</v>
      </c>
      <c r="C336" s="1" t="s">
        <v>670</v>
      </c>
      <c r="D336" s="1" t="s">
        <v>337</v>
      </c>
      <c r="E336" t="s">
        <v>338</v>
      </c>
      <c r="F336" t="s">
        <v>672</v>
      </c>
      <c r="G336" t="s">
        <v>128</v>
      </c>
      <c r="H336">
        <v>256</v>
      </c>
    </row>
    <row r="337" spans="1:8">
      <c r="A337">
        <v>500</v>
      </c>
      <c r="B337">
        <v>1</v>
      </c>
      <c r="C337" s="1" t="s">
        <v>670</v>
      </c>
      <c r="D337" s="1" t="s">
        <v>337</v>
      </c>
      <c r="E337" t="s">
        <v>338</v>
      </c>
      <c r="F337" t="s">
        <v>672</v>
      </c>
      <c r="G337" t="s">
        <v>214</v>
      </c>
      <c r="H337">
        <v>48</v>
      </c>
    </row>
    <row r="338" spans="1:8">
      <c r="A338">
        <v>501</v>
      </c>
      <c r="B338">
        <v>1</v>
      </c>
      <c r="C338" s="1" t="s">
        <v>670</v>
      </c>
      <c r="D338" s="1" t="s">
        <v>337</v>
      </c>
      <c r="E338" t="s">
        <v>338</v>
      </c>
      <c r="F338" t="s">
        <v>672</v>
      </c>
      <c r="G338" t="s">
        <v>187</v>
      </c>
      <c r="H338">
        <v>75</v>
      </c>
    </row>
    <row r="339" spans="1:8">
      <c r="A339">
        <v>536</v>
      </c>
      <c r="B339">
        <v>1</v>
      </c>
      <c r="C339" s="1" t="s">
        <v>673</v>
      </c>
      <c r="D339" s="1" t="s">
        <v>295</v>
      </c>
      <c r="E339" t="s">
        <v>296</v>
      </c>
      <c r="F339" t="s">
        <v>672</v>
      </c>
      <c r="G339" t="s">
        <v>300</v>
      </c>
      <c r="H339">
        <v>161</v>
      </c>
    </row>
    <row r="340" spans="1:8">
      <c r="A340">
        <v>537</v>
      </c>
      <c r="B340">
        <v>1</v>
      </c>
      <c r="C340" s="1" t="s">
        <v>673</v>
      </c>
      <c r="D340" s="1" t="s">
        <v>295</v>
      </c>
      <c r="E340" t="s">
        <v>296</v>
      </c>
      <c r="F340" t="s">
        <v>672</v>
      </c>
      <c r="G340" t="s">
        <v>87</v>
      </c>
      <c r="H340">
        <v>298</v>
      </c>
    </row>
    <row r="341" spans="1:8">
      <c r="A341">
        <v>504</v>
      </c>
      <c r="B341">
        <v>1</v>
      </c>
      <c r="C341" s="1" t="s">
        <v>670</v>
      </c>
      <c r="D341" s="1" t="s">
        <v>337</v>
      </c>
      <c r="E341" t="s">
        <v>338</v>
      </c>
      <c r="F341" t="s">
        <v>672</v>
      </c>
      <c r="G341" t="s">
        <v>126</v>
      </c>
      <c r="H341">
        <v>120</v>
      </c>
    </row>
    <row r="342" spans="1:8">
      <c r="A342">
        <v>506</v>
      </c>
      <c r="B342">
        <v>1</v>
      </c>
      <c r="C342" s="1" t="s">
        <v>670</v>
      </c>
      <c r="D342" s="1" t="s">
        <v>337</v>
      </c>
      <c r="E342" t="s">
        <v>338</v>
      </c>
      <c r="F342" t="s">
        <v>680</v>
      </c>
      <c r="G342" t="s">
        <v>72</v>
      </c>
      <c r="H342">
        <v>137</v>
      </c>
    </row>
    <row r="343" spans="1:8">
      <c r="A343">
        <v>508</v>
      </c>
      <c r="B343">
        <v>1</v>
      </c>
      <c r="C343" s="1" t="s">
        <v>670</v>
      </c>
      <c r="D343" s="1" t="s">
        <v>337</v>
      </c>
      <c r="E343" t="s">
        <v>338</v>
      </c>
      <c r="F343" t="s">
        <v>681</v>
      </c>
      <c r="G343" t="s">
        <v>347</v>
      </c>
      <c r="H343">
        <v>24</v>
      </c>
    </row>
    <row r="344" spans="1:8">
      <c r="A344">
        <v>510</v>
      </c>
      <c r="B344">
        <v>1</v>
      </c>
      <c r="C344" s="1" t="s">
        <v>670</v>
      </c>
      <c r="D344" s="1" t="s">
        <v>337</v>
      </c>
      <c r="E344" t="s">
        <v>338</v>
      </c>
      <c r="F344" t="s">
        <v>674</v>
      </c>
      <c r="G344" t="s">
        <v>260</v>
      </c>
      <c r="H344">
        <v>53</v>
      </c>
    </row>
    <row r="345" spans="1:8">
      <c r="A345">
        <v>511</v>
      </c>
      <c r="B345">
        <v>1</v>
      </c>
      <c r="C345" s="1" t="s">
        <v>670</v>
      </c>
      <c r="D345" s="1" t="s">
        <v>337</v>
      </c>
      <c r="E345" t="s">
        <v>338</v>
      </c>
      <c r="F345" t="s">
        <v>674</v>
      </c>
      <c r="G345" t="s">
        <v>262</v>
      </c>
      <c r="H345">
        <v>21</v>
      </c>
    </row>
    <row r="346" spans="1:8">
      <c r="A346">
        <v>512</v>
      </c>
      <c r="B346">
        <v>1</v>
      </c>
      <c r="C346" s="1" t="s">
        <v>670</v>
      </c>
      <c r="D346" s="1" t="s">
        <v>337</v>
      </c>
      <c r="E346" t="s">
        <v>338</v>
      </c>
      <c r="F346" t="s">
        <v>674</v>
      </c>
      <c r="G346" t="s">
        <v>56</v>
      </c>
      <c r="H346">
        <v>163</v>
      </c>
    </row>
    <row r="347" spans="1:8">
      <c r="A347">
        <v>513</v>
      </c>
      <c r="B347">
        <v>1</v>
      </c>
      <c r="C347" s="1" t="s">
        <v>670</v>
      </c>
      <c r="D347" s="1" t="s">
        <v>337</v>
      </c>
      <c r="E347" t="s">
        <v>338</v>
      </c>
      <c r="F347" t="s">
        <v>674</v>
      </c>
      <c r="G347" t="s">
        <v>85</v>
      </c>
      <c r="H347">
        <v>62</v>
      </c>
    </row>
    <row r="348" spans="1:8">
      <c r="A348">
        <v>514</v>
      </c>
      <c r="B348">
        <v>1</v>
      </c>
      <c r="C348" s="1" t="s">
        <v>670</v>
      </c>
      <c r="D348" s="1" t="s">
        <v>337</v>
      </c>
      <c r="E348" t="s">
        <v>338</v>
      </c>
      <c r="F348" t="s">
        <v>674</v>
      </c>
      <c r="G348" t="s">
        <v>83</v>
      </c>
      <c r="H348">
        <v>243</v>
      </c>
    </row>
    <row r="349" spans="1:8">
      <c r="A349">
        <v>516</v>
      </c>
      <c r="B349">
        <v>1</v>
      </c>
      <c r="C349" s="1" t="s">
        <v>670</v>
      </c>
      <c r="D349" s="1" t="s">
        <v>337</v>
      </c>
      <c r="E349" t="s">
        <v>338</v>
      </c>
      <c r="F349" t="s">
        <v>675</v>
      </c>
      <c r="G349" t="s">
        <v>64</v>
      </c>
      <c r="H349">
        <v>177</v>
      </c>
    </row>
    <row r="350" spans="1:8">
      <c r="A350">
        <v>518</v>
      </c>
      <c r="B350">
        <v>1</v>
      </c>
      <c r="C350" s="1" t="s">
        <v>670</v>
      </c>
      <c r="D350" s="1" t="s">
        <v>337</v>
      </c>
      <c r="E350" t="s">
        <v>338</v>
      </c>
      <c r="F350" t="s">
        <v>676</v>
      </c>
      <c r="G350" t="s">
        <v>104</v>
      </c>
      <c r="H350">
        <v>23</v>
      </c>
    </row>
    <row r="351" spans="1:8">
      <c r="A351">
        <v>519</v>
      </c>
      <c r="B351">
        <v>1</v>
      </c>
      <c r="C351" s="1" t="s">
        <v>670</v>
      </c>
      <c r="D351" s="1" t="s">
        <v>337</v>
      </c>
      <c r="E351" t="s">
        <v>338</v>
      </c>
      <c r="F351" t="s">
        <v>676</v>
      </c>
      <c r="G351" t="s">
        <v>250</v>
      </c>
      <c r="H351">
        <v>59</v>
      </c>
    </row>
    <row r="352" spans="1:8">
      <c r="A352">
        <v>520</v>
      </c>
      <c r="B352">
        <v>1</v>
      </c>
      <c r="C352" s="1" t="s">
        <v>670</v>
      </c>
      <c r="D352" s="1" t="s">
        <v>337</v>
      </c>
      <c r="E352" t="s">
        <v>338</v>
      </c>
      <c r="F352" t="s">
        <v>676</v>
      </c>
      <c r="G352" t="s">
        <v>699</v>
      </c>
      <c r="H352">
        <v>100</v>
      </c>
    </row>
    <row r="353" spans="1:8">
      <c r="A353">
        <v>522</v>
      </c>
      <c r="B353">
        <v>1</v>
      </c>
      <c r="C353" s="1" t="s">
        <v>670</v>
      </c>
      <c r="D353" s="1" t="s">
        <v>337</v>
      </c>
      <c r="E353" t="s">
        <v>338</v>
      </c>
      <c r="F353" t="s">
        <v>677</v>
      </c>
      <c r="G353" t="s">
        <v>173</v>
      </c>
      <c r="H353">
        <v>58</v>
      </c>
    </row>
    <row r="354" spans="1:8">
      <c r="A354">
        <v>523</v>
      </c>
      <c r="B354">
        <v>1</v>
      </c>
      <c r="C354" s="1" t="s">
        <v>670</v>
      </c>
      <c r="D354" s="1" t="s">
        <v>337</v>
      </c>
      <c r="E354" t="s">
        <v>338</v>
      </c>
      <c r="F354" t="s">
        <v>677</v>
      </c>
      <c r="G354" t="s">
        <v>147</v>
      </c>
      <c r="H354">
        <v>31</v>
      </c>
    </row>
    <row r="355" spans="1:8">
      <c r="A355">
        <v>524</v>
      </c>
      <c r="B355">
        <v>1</v>
      </c>
      <c r="C355" s="1" t="s">
        <v>670</v>
      </c>
      <c r="D355" s="1" t="s">
        <v>337</v>
      </c>
      <c r="E355" t="s">
        <v>338</v>
      </c>
      <c r="F355" t="s">
        <v>677</v>
      </c>
      <c r="G355" t="s">
        <v>344</v>
      </c>
      <c r="H355">
        <v>63</v>
      </c>
    </row>
    <row r="356" spans="1:8">
      <c r="A356">
        <v>525</v>
      </c>
      <c r="B356">
        <v>1</v>
      </c>
      <c r="C356" s="1" t="s">
        <v>670</v>
      </c>
      <c r="D356" s="1" t="s">
        <v>337</v>
      </c>
      <c r="E356" t="s">
        <v>338</v>
      </c>
      <c r="F356" t="s">
        <v>677</v>
      </c>
      <c r="G356" t="s">
        <v>75</v>
      </c>
      <c r="H356">
        <v>36</v>
      </c>
    </row>
    <row r="357" spans="1:8">
      <c r="A357">
        <v>526</v>
      </c>
      <c r="B357">
        <v>1</v>
      </c>
      <c r="C357" s="1" t="s">
        <v>670</v>
      </c>
      <c r="D357" s="1" t="s">
        <v>337</v>
      </c>
      <c r="E357" t="s">
        <v>338</v>
      </c>
      <c r="F357" t="s">
        <v>677</v>
      </c>
      <c r="G357" t="s">
        <v>77</v>
      </c>
      <c r="H357">
        <v>22</v>
      </c>
    </row>
    <row r="358" spans="1:8">
      <c r="A358">
        <v>527</v>
      </c>
      <c r="B358">
        <v>1</v>
      </c>
      <c r="C358" s="1" t="s">
        <v>670</v>
      </c>
      <c r="D358" s="1" t="s">
        <v>337</v>
      </c>
      <c r="E358" t="s">
        <v>338</v>
      </c>
      <c r="F358" t="s">
        <v>677</v>
      </c>
      <c r="G358" t="s">
        <v>51</v>
      </c>
      <c r="H358">
        <v>5</v>
      </c>
    </row>
    <row r="359" spans="1:8">
      <c r="A359">
        <v>530</v>
      </c>
      <c r="B359">
        <v>1</v>
      </c>
      <c r="C359" s="1" t="s">
        <v>673</v>
      </c>
      <c r="D359" s="1" t="s">
        <v>295</v>
      </c>
      <c r="E359" t="s">
        <v>296</v>
      </c>
      <c r="F359" t="s">
        <v>671</v>
      </c>
      <c r="G359" t="s">
        <v>60</v>
      </c>
      <c r="H359">
        <v>93</v>
      </c>
    </row>
    <row r="360" spans="1:8">
      <c r="A360">
        <v>531</v>
      </c>
      <c r="B360">
        <v>1</v>
      </c>
      <c r="C360" s="1" t="s">
        <v>673</v>
      </c>
      <c r="D360" s="1" t="s">
        <v>295</v>
      </c>
      <c r="E360" t="s">
        <v>296</v>
      </c>
      <c r="F360" t="s">
        <v>671</v>
      </c>
      <c r="G360" t="s">
        <v>211</v>
      </c>
      <c r="H360">
        <v>155</v>
      </c>
    </row>
    <row r="361" spans="1:8">
      <c r="A361">
        <v>533</v>
      </c>
      <c r="B361">
        <v>1</v>
      </c>
      <c r="C361" s="1" t="s">
        <v>673</v>
      </c>
      <c r="D361" s="1" t="s">
        <v>295</v>
      </c>
      <c r="E361" t="s">
        <v>296</v>
      </c>
      <c r="F361" t="s">
        <v>679</v>
      </c>
      <c r="G361" t="s">
        <v>34</v>
      </c>
      <c r="H361">
        <v>238</v>
      </c>
    </row>
    <row r="362" spans="1:8">
      <c r="A362">
        <v>535</v>
      </c>
      <c r="B362">
        <v>1</v>
      </c>
      <c r="C362" s="1" t="s">
        <v>673</v>
      </c>
      <c r="D362" s="1" t="s">
        <v>295</v>
      </c>
      <c r="E362" t="s">
        <v>296</v>
      </c>
      <c r="F362" t="s">
        <v>672</v>
      </c>
      <c r="G362" t="s">
        <v>93</v>
      </c>
      <c r="H362">
        <v>149</v>
      </c>
    </row>
    <row r="363" spans="1:8">
      <c r="A363">
        <v>538</v>
      </c>
      <c r="B363">
        <v>1</v>
      </c>
      <c r="C363" s="1" t="s">
        <v>673</v>
      </c>
      <c r="D363" s="1" t="s">
        <v>295</v>
      </c>
      <c r="E363" t="s">
        <v>296</v>
      </c>
      <c r="F363" t="s">
        <v>672</v>
      </c>
      <c r="G363" t="s">
        <v>89</v>
      </c>
      <c r="H363">
        <v>222</v>
      </c>
    </row>
    <row r="364" spans="1:8">
      <c r="A364">
        <v>635</v>
      </c>
      <c r="B364">
        <v>1</v>
      </c>
      <c r="C364" s="1" t="s">
        <v>670</v>
      </c>
      <c r="D364" s="1" t="s">
        <v>700</v>
      </c>
      <c r="E364" t="s">
        <v>701</v>
      </c>
      <c r="F364" t="s">
        <v>672</v>
      </c>
      <c r="G364" t="s">
        <v>87</v>
      </c>
      <c r="H364">
        <v>116</v>
      </c>
    </row>
    <row r="365" spans="1:8">
      <c r="A365">
        <v>1183</v>
      </c>
      <c r="B365">
        <v>2</v>
      </c>
      <c r="C365" s="1" t="s">
        <v>673</v>
      </c>
      <c r="D365" s="1" t="s">
        <v>444</v>
      </c>
      <c r="E365" t="s">
        <v>702</v>
      </c>
      <c r="F365" t="s">
        <v>672</v>
      </c>
      <c r="G365" t="s">
        <v>87</v>
      </c>
      <c r="H365">
        <v>368</v>
      </c>
    </row>
    <row r="366" spans="1:8">
      <c r="A366">
        <v>540</v>
      </c>
      <c r="B366">
        <v>1</v>
      </c>
      <c r="C366" s="1" t="s">
        <v>673</v>
      </c>
      <c r="D366" s="1" t="s">
        <v>295</v>
      </c>
      <c r="E366" t="s">
        <v>296</v>
      </c>
      <c r="F366" t="s">
        <v>680</v>
      </c>
      <c r="G366" t="s">
        <v>305</v>
      </c>
      <c r="H366">
        <v>90</v>
      </c>
    </row>
    <row r="367" spans="1:8">
      <c r="A367">
        <v>541</v>
      </c>
      <c r="B367">
        <v>1</v>
      </c>
      <c r="C367" s="1" t="s">
        <v>673</v>
      </c>
      <c r="D367" s="1" t="s">
        <v>295</v>
      </c>
      <c r="E367" t="s">
        <v>296</v>
      </c>
      <c r="F367" t="s">
        <v>680</v>
      </c>
      <c r="G367" t="s">
        <v>72</v>
      </c>
      <c r="H367">
        <v>30</v>
      </c>
    </row>
    <row r="368" spans="1:8">
      <c r="A368">
        <v>542</v>
      </c>
      <c r="B368">
        <v>1</v>
      </c>
      <c r="C368" s="1" t="s">
        <v>673</v>
      </c>
      <c r="D368" s="1" t="s">
        <v>295</v>
      </c>
      <c r="E368" t="s">
        <v>296</v>
      </c>
      <c r="F368" t="s">
        <v>680</v>
      </c>
      <c r="G368" t="s">
        <v>303</v>
      </c>
      <c r="H368">
        <v>43</v>
      </c>
    </row>
    <row r="369" spans="1:8">
      <c r="A369">
        <v>543</v>
      </c>
      <c r="B369">
        <v>1</v>
      </c>
      <c r="C369" s="1" t="s">
        <v>673</v>
      </c>
      <c r="D369" s="1" t="s">
        <v>295</v>
      </c>
      <c r="E369" t="s">
        <v>296</v>
      </c>
      <c r="F369" t="s">
        <v>680</v>
      </c>
      <c r="G369" t="s">
        <v>168</v>
      </c>
      <c r="H369">
        <v>72</v>
      </c>
    </row>
    <row r="370" spans="1:8">
      <c r="A370">
        <v>544</v>
      </c>
      <c r="B370">
        <v>1</v>
      </c>
      <c r="C370" s="1" t="s">
        <v>673</v>
      </c>
      <c r="D370" s="1" t="s">
        <v>295</v>
      </c>
      <c r="E370" t="s">
        <v>296</v>
      </c>
      <c r="F370" t="s">
        <v>680</v>
      </c>
      <c r="G370" t="s">
        <v>44</v>
      </c>
      <c r="H370">
        <v>126</v>
      </c>
    </row>
    <row r="371" spans="1:8">
      <c r="A371">
        <v>545</v>
      </c>
      <c r="B371">
        <v>1</v>
      </c>
      <c r="C371" s="1" t="s">
        <v>673</v>
      </c>
      <c r="D371" s="1" t="s">
        <v>295</v>
      </c>
      <c r="E371" t="s">
        <v>296</v>
      </c>
      <c r="F371" t="s">
        <v>680</v>
      </c>
      <c r="G371" t="s">
        <v>298</v>
      </c>
      <c r="H371">
        <v>54</v>
      </c>
    </row>
    <row r="372" spans="1:8">
      <c r="A372">
        <v>547</v>
      </c>
      <c r="B372">
        <v>1</v>
      </c>
      <c r="C372" s="1" t="s">
        <v>673</v>
      </c>
      <c r="D372" s="1" t="s">
        <v>295</v>
      </c>
      <c r="E372" t="s">
        <v>296</v>
      </c>
      <c r="F372" t="s">
        <v>674</v>
      </c>
      <c r="G372" t="s">
        <v>56</v>
      </c>
      <c r="H372">
        <v>203</v>
      </c>
    </row>
    <row r="373" spans="1:8">
      <c r="A373">
        <v>548</v>
      </c>
      <c r="B373">
        <v>1</v>
      </c>
      <c r="C373" s="1" t="s">
        <v>673</v>
      </c>
      <c r="D373" s="1" t="s">
        <v>295</v>
      </c>
      <c r="E373" t="s">
        <v>296</v>
      </c>
      <c r="F373" t="s">
        <v>674</v>
      </c>
      <c r="G373" t="s">
        <v>85</v>
      </c>
      <c r="H373">
        <v>48</v>
      </c>
    </row>
    <row r="374" spans="1:8">
      <c r="A374">
        <v>549</v>
      </c>
      <c r="B374">
        <v>1</v>
      </c>
      <c r="C374" s="1" t="s">
        <v>673</v>
      </c>
      <c r="D374" s="1" t="s">
        <v>295</v>
      </c>
      <c r="E374" t="s">
        <v>296</v>
      </c>
      <c r="F374" t="s">
        <v>674</v>
      </c>
      <c r="G374" t="s">
        <v>83</v>
      </c>
      <c r="H374">
        <v>148</v>
      </c>
    </row>
    <row r="375" spans="1:8">
      <c r="A375">
        <v>551</v>
      </c>
      <c r="B375">
        <v>1</v>
      </c>
      <c r="C375" s="1" t="s">
        <v>673</v>
      </c>
      <c r="D375" s="1" t="s">
        <v>295</v>
      </c>
      <c r="E375" t="s">
        <v>296</v>
      </c>
      <c r="F375" t="s">
        <v>675</v>
      </c>
      <c r="G375" t="s">
        <v>64</v>
      </c>
      <c r="H375">
        <v>218</v>
      </c>
    </row>
    <row r="376" spans="1:8">
      <c r="A376">
        <v>553</v>
      </c>
      <c r="B376">
        <v>1</v>
      </c>
      <c r="C376" s="1" t="s">
        <v>673</v>
      </c>
      <c r="D376" s="1" t="s">
        <v>295</v>
      </c>
      <c r="E376" t="s">
        <v>296</v>
      </c>
      <c r="F376" t="s">
        <v>676</v>
      </c>
      <c r="G376" t="s">
        <v>134</v>
      </c>
      <c r="H376">
        <v>149</v>
      </c>
    </row>
    <row r="377" spans="1:8">
      <c r="A377">
        <v>554</v>
      </c>
      <c r="B377">
        <v>1</v>
      </c>
      <c r="C377" s="1" t="s">
        <v>673</v>
      </c>
      <c r="D377" s="1" t="s">
        <v>295</v>
      </c>
      <c r="E377" t="s">
        <v>296</v>
      </c>
      <c r="F377" t="s">
        <v>676</v>
      </c>
      <c r="G377" t="s">
        <v>250</v>
      </c>
      <c r="H377">
        <v>153</v>
      </c>
    </row>
    <row r="378" spans="1:8">
      <c r="A378">
        <v>556</v>
      </c>
      <c r="B378">
        <v>1</v>
      </c>
      <c r="C378" s="1" t="s">
        <v>673</v>
      </c>
      <c r="D378" s="1" t="s">
        <v>295</v>
      </c>
      <c r="E378" t="s">
        <v>296</v>
      </c>
      <c r="F378" t="s">
        <v>677</v>
      </c>
      <c r="G378" t="s">
        <v>147</v>
      </c>
      <c r="H378">
        <v>42</v>
      </c>
    </row>
    <row r="379" spans="1:8">
      <c r="A379">
        <v>557</v>
      </c>
      <c r="B379">
        <v>1</v>
      </c>
      <c r="C379" s="1" t="s">
        <v>673</v>
      </c>
      <c r="D379" s="1" t="s">
        <v>295</v>
      </c>
      <c r="E379" t="s">
        <v>296</v>
      </c>
      <c r="F379" t="s">
        <v>677</v>
      </c>
      <c r="G379" t="s">
        <v>75</v>
      </c>
      <c r="H379">
        <v>152</v>
      </c>
    </row>
    <row r="380" spans="1:8">
      <c r="A380">
        <v>558</v>
      </c>
      <c r="B380">
        <v>1</v>
      </c>
      <c r="C380" s="1" t="s">
        <v>673</v>
      </c>
      <c r="D380" s="1" t="s">
        <v>295</v>
      </c>
      <c r="E380" t="s">
        <v>296</v>
      </c>
      <c r="F380" t="s">
        <v>677</v>
      </c>
      <c r="G380" t="s">
        <v>275</v>
      </c>
      <c r="H380">
        <v>69</v>
      </c>
    </row>
    <row r="381" spans="1:8">
      <c r="A381">
        <v>559</v>
      </c>
      <c r="B381">
        <v>1</v>
      </c>
      <c r="C381" s="1" t="s">
        <v>673</v>
      </c>
      <c r="D381" s="1" t="s">
        <v>295</v>
      </c>
      <c r="E381" t="s">
        <v>296</v>
      </c>
      <c r="F381" t="s">
        <v>677</v>
      </c>
      <c r="G381" t="s">
        <v>51</v>
      </c>
      <c r="H381">
        <v>103</v>
      </c>
    </row>
    <row r="382" spans="1:8">
      <c r="A382">
        <v>562</v>
      </c>
      <c r="B382">
        <v>1</v>
      </c>
      <c r="C382" s="1" t="s">
        <v>673</v>
      </c>
      <c r="D382" s="1" t="s">
        <v>284</v>
      </c>
      <c r="E382" t="s">
        <v>285</v>
      </c>
      <c r="F382" t="s">
        <v>671</v>
      </c>
      <c r="G382" t="s">
        <v>60</v>
      </c>
      <c r="H382">
        <v>139</v>
      </c>
    </row>
    <row r="383" spans="1:8">
      <c r="A383">
        <v>563</v>
      </c>
      <c r="B383">
        <v>1</v>
      </c>
      <c r="C383" s="1" t="s">
        <v>673</v>
      </c>
      <c r="D383" s="1" t="s">
        <v>284</v>
      </c>
      <c r="E383" t="s">
        <v>285</v>
      </c>
      <c r="F383" t="s">
        <v>671</v>
      </c>
      <c r="G383" t="s">
        <v>211</v>
      </c>
      <c r="H383">
        <v>103</v>
      </c>
    </row>
    <row r="384" spans="1:8">
      <c r="A384">
        <v>564</v>
      </c>
      <c r="B384">
        <v>1</v>
      </c>
      <c r="C384" s="1" t="s">
        <v>673</v>
      </c>
      <c r="D384" s="1" t="s">
        <v>284</v>
      </c>
      <c r="E384" t="s">
        <v>285</v>
      </c>
      <c r="F384" t="s">
        <v>671</v>
      </c>
      <c r="G384" t="s">
        <v>177</v>
      </c>
      <c r="H384">
        <v>68</v>
      </c>
    </row>
    <row r="385" spans="1:8">
      <c r="A385">
        <v>566</v>
      </c>
      <c r="B385">
        <v>1</v>
      </c>
      <c r="C385" s="1" t="s">
        <v>673</v>
      </c>
      <c r="D385" s="1" t="s">
        <v>284</v>
      </c>
      <c r="E385" t="s">
        <v>285</v>
      </c>
      <c r="F385" t="s">
        <v>679</v>
      </c>
      <c r="G385" t="s">
        <v>34</v>
      </c>
      <c r="H385">
        <v>320</v>
      </c>
    </row>
    <row r="386" spans="1:8">
      <c r="A386">
        <v>568</v>
      </c>
      <c r="B386">
        <v>1</v>
      </c>
      <c r="C386" s="1" t="s">
        <v>673</v>
      </c>
      <c r="D386" s="1" t="s">
        <v>284</v>
      </c>
      <c r="E386" t="s">
        <v>285</v>
      </c>
      <c r="F386" t="s">
        <v>672</v>
      </c>
      <c r="G386" t="s">
        <v>93</v>
      </c>
      <c r="H386">
        <v>271</v>
      </c>
    </row>
    <row r="387" spans="1:8">
      <c r="A387">
        <v>1184</v>
      </c>
      <c r="B387">
        <v>2</v>
      </c>
      <c r="C387" s="1" t="s">
        <v>673</v>
      </c>
      <c r="D387" s="1" t="s">
        <v>444</v>
      </c>
      <c r="E387" t="s">
        <v>702</v>
      </c>
      <c r="F387" t="s">
        <v>672</v>
      </c>
      <c r="G387" t="s">
        <v>89</v>
      </c>
      <c r="H387">
        <v>255</v>
      </c>
    </row>
    <row r="388" spans="1:8">
      <c r="A388">
        <v>1285</v>
      </c>
      <c r="B388">
        <v>2</v>
      </c>
      <c r="C388" s="1" t="s">
        <v>670</v>
      </c>
      <c r="D388" s="1" t="s">
        <v>517</v>
      </c>
      <c r="E388" t="s">
        <v>518</v>
      </c>
      <c r="F388" t="s">
        <v>672</v>
      </c>
      <c r="G388" t="s">
        <v>300</v>
      </c>
      <c r="H388">
        <v>169</v>
      </c>
    </row>
    <row r="389" spans="1:8">
      <c r="A389">
        <v>572</v>
      </c>
      <c r="B389">
        <v>1</v>
      </c>
      <c r="C389" s="1" t="s">
        <v>673</v>
      </c>
      <c r="D389" s="1" t="s">
        <v>284</v>
      </c>
      <c r="E389" t="s">
        <v>285</v>
      </c>
      <c r="F389" t="s">
        <v>695</v>
      </c>
      <c r="G389" t="s">
        <v>703</v>
      </c>
      <c r="H389">
        <v>198</v>
      </c>
    </row>
    <row r="390" spans="1:8">
      <c r="A390">
        <v>574</v>
      </c>
      <c r="B390">
        <v>1</v>
      </c>
      <c r="C390" s="1" t="s">
        <v>673</v>
      </c>
      <c r="D390" s="1" t="s">
        <v>284</v>
      </c>
      <c r="E390" t="s">
        <v>285</v>
      </c>
      <c r="F390" t="s">
        <v>680</v>
      </c>
      <c r="G390" t="s">
        <v>242</v>
      </c>
      <c r="H390">
        <v>60</v>
      </c>
    </row>
    <row r="391" spans="1:8">
      <c r="A391">
        <v>575</v>
      </c>
      <c r="B391">
        <v>1</v>
      </c>
      <c r="C391" s="1" t="s">
        <v>673</v>
      </c>
      <c r="D391" s="1" t="s">
        <v>284</v>
      </c>
      <c r="E391" t="s">
        <v>285</v>
      </c>
      <c r="F391" t="s">
        <v>680</v>
      </c>
      <c r="G391" t="s">
        <v>305</v>
      </c>
      <c r="H391">
        <v>19</v>
      </c>
    </row>
    <row r="392" spans="1:8">
      <c r="A392">
        <v>576</v>
      </c>
      <c r="B392">
        <v>1</v>
      </c>
      <c r="C392" s="1" t="s">
        <v>673</v>
      </c>
      <c r="D392" s="1" t="s">
        <v>284</v>
      </c>
      <c r="E392" t="s">
        <v>285</v>
      </c>
      <c r="F392" t="s">
        <v>680</v>
      </c>
      <c r="G392" t="s">
        <v>72</v>
      </c>
      <c r="H392">
        <v>202</v>
      </c>
    </row>
    <row r="393" spans="1:8">
      <c r="A393">
        <v>577</v>
      </c>
      <c r="B393">
        <v>1</v>
      </c>
      <c r="C393" s="1" t="s">
        <v>673</v>
      </c>
      <c r="D393" s="1" t="s">
        <v>284</v>
      </c>
      <c r="E393" t="s">
        <v>285</v>
      </c>
      <c r="F393" t="s">
        <v>680</v>
      </c>
      <c r="G393" t="s">
        <v>303</v>
      </c>
      <c r="H393">
        <v>103</v>
      </c>
    </row>
    <row r="394" spans="1:8">
      <c r="A394">
        <v>578</v>
      </c>
      <c r="B394">
        <v>1</v>
      </c>
      <c r="C394" s="1" t="s">
        <v>673</v>
      </c>
      <c r="D394" s="1" t="s">
        <v>284</v>
      </c>
      <c r="E394" t="s">
        <v>285</v>
      </c>
      <c r="F394" t="s">
        <v>680</v>
      </c>
      <c r="G394" t="s">
        <v>704</v>
      </c>
      <c r="H394">
        <v>16</v>
      </c>
    </row>
    <row r="395" spans="1:8">
      <c r="A395">
        <v>579</v>
      </c>
      <c r="B395">
        <v>1</v>
      </c>
      <c r="C395" s="1" t="s">
        <v>673</v>
      </c>
      <c r="D395" s="1" t="s">
        <v>284</v>
      </c>
      <c r="E395" t="s">
        <v>285</v>
      </c>
      <c r="F395" t="s">
        <v>680</v>
      </c>
      <c r="G395" t="s">
        <v>168</v>
      </c>
      <c r="H395">
        <v>93</v>
      </c>
    </row>
    <row r="396" spans="1:8">
      <c r="A396">
        <v>580</v>
      </c>
      <c r="B396">
        <v>1</v>
      </c>
      <c r="C396" s="1" t="s">
        <v>673</v>
      </c>
      <c r="D396" s="1" t="s">
        <v>284</v>
      </c>
      <c r="E396" t="s">
        <v>285</v>
      </c>
      <c r="F396" t="s">
        <v>680</v>
      </c>
      <c r="G396" t="s">
        <v>44</v>
      </c>
      <c r="H396">
        <v>327</v>
      </c>
    </row>
    <row r="397" spans="1:8">
      <c r="A397">
        <v>582</v>
      </c>
      <c r="B397">
        <v>1</v>
      </c>
      <c r="C397" s="1" t="s">
        <v>673</v>
      </c>
      <c r="D397" s="1" t="s">
        <v>284</v>
      </c>
      <c r="E397" t="s">
        <v>285</v>
      </c>
      <c r="F397" t="s">
        <v>681</v>
      </c>
      <c r="G397" t="s">
        <v>100</v>
      </c>
      <c r="H397">
        <v>23</v>
      </c>
    </row>
    <row r="398" spans="1:8">
      <c r="A398">
        <v>584</v>
      </c>
      <c r="B398">
        <v>1</v>
      </c>
      <c r="C398" s="1" t="s">
        <v>673</v>
      </c>
      <c r="D398" s="1" t="s">
        <v>284</v>
      </c>
      <c r="E398" t="s">
        <v>285</v>
      </c>
      <c r="F398" t="s">
        <v>674</v>
      </c>
      <c r="G398" t="s">
        <v>56</v>
      </c>
      <c r="H398">
        <v>204</v>
      </c>
    </row>
    <row r="399" spans="1:8">
      <c r="A399">
        <v>585</v>
      </c>
      <c r="B399">
        <v>1</v>
      </c>
      <c r="C399" s="1" t="s">
        <v>673</v>
      </c>
      <c r="D399" s="1" t="s">
        <v>284</v>
      </c>
      <c r="E399" t="s">
        <v>285</v>
      </c>
      <c r="F399" t="s">
        <v>674</v>
      </c>
      <c r="G399" t="s">
        <v>85</v>
      </c>
      <c r="H399">
        <v>85</v>
      </c>
    </row>
    <row r="400" spans="1:8">
      <c r="A400">
        <v>586</v>
      </c>
      <c r="B400">
        <v>1</v>
      </c>
      <c r="C400" s="1" t="s">
        <v>673</v>
      </c>
      <c r="D400" s="1" t="s">
        <v>284</v>
      </c>
      <c r="E400" t="s">
        <v>285</v>
      </c>
      <c r="F400" t="s">
        <v>674</v>
      </c>
      <c r="G400" t="s">
        <v>83</v>
      </c>
      <c r="H400">
        <v>222</v>
      </c>
    </row>
    <row r="401" spans="1:8">
      <c r="A401">
        <v>588</v>
      </c>
      <c r="B401">
        <v>1</v>
      </c>
      <c r="C401" s="1" t="s">
        <v>673</v>
      </c>
      <c r="D401" s="1" t="s">
        <v>284</v>
      </c>
      <c r="E401" t="s">
        <v>285</v>
      </c>
      <c r="F401" t="s">
        <v>675</v>
      </c>
      <c r="G401" t="s">
        <v>64</v>
      </c>
      <c r="H401">
        <v>130</v>
      </c>
    </row>
    <row r="402" spans="1:8">
      <c r="A402">
        <v>590</v>
      </c>
      <c r="B402">
        <v>1</v>
      </c>
      <c r="C402" s="1" t="s">
        <v>673</v>
      </c>
      <c r="D402" s="1" t="s">
        <v>284</v>
      </c>
      <c r="E402" t="s">
        <v>285</v>
      </c>
      <c r="F402" t="s">
        <v>682</v>
      </c>
      <c r="G402" t="s">
        <v>248</v>
      </c>
      <c r="H402">
        <v>185</v>
      </c>
    </row>
    <row r="403" spans="1:8">
      <c r="A403">
        <v>592</v>
      </c>
      <c r="B403">
        <v>1</v>
      </c>
      <c r="C403" s="1" t="s">
        <v>673</v>
      </c>
      <c r="D403" s="1" t="s">
        <v>284</v>
      </c>
      <c r="E403" t="s">
        <v>285</v>
      </c>
      <c r="F403" t="s">
        <v>676</v>
      </c>
      <c r="G403" t="s">
        <v>134</v>
      </c>
      <c r="H403">
        <v>135</v>
      </c>
    </row>
    <row r="404" spans="1:8">
      <c r="A404">
        <v>594</v>
      </c>
      <c r="B404">
        <v>1</v>
      </c>
      <c r="C404" s="1" t="s">
        <v>673</v>
      </c>
      <c r="D404" s="1" t="s">
        <v>284</v>
      </c>
      <c r="E404" t="s">
        <v>285</v>
      </c>
      <c r="F404" t="s">
        <v>677</v>
      </c>
      <c r="G404" t="s">
        <v>75</v>
      </c>
      <c r="H404">
        <v>120</v>
      </c>
    </row>
    <row r="405" spans="1:8">
      <c r="A405">
        <v>595</v>
      </c>
      <c r="B405">
        <v>1</v>
      </c>
      <c r="C405" s="1" t="s">
        <v>673</v>
      </c>
      <c r="D405" s="1" t="s">
        <v>284</v>
      </c>
      <c r="E405" t="s">
        <v>285</v>
      </c>
      <c r="F405" t="s">
        <v>677</v>
      </c>
      <c r="G405" t="s">
        <v>51</v>
      </c>
      <c r="H405">
        <v>144</v>
      </c>
    </row>
    <row r="406" spans="1:8">
      <c r="A406">
        <v>598</v>
      </c>
      <c r="B406">
        <v>1</v>
      </c>
      <c r="C406" s="1" t="s">
        <v>670</v>
      </c>
      <c r="D406" s="1" t="s">
        <v>328</v>
      </c>
      <c r="E406" t="s">
        <v>329</v>
      </c>
      <c r="F406" t="s">
        <v>671</v>
      </c>
      <c r="G406" t="s">
        <v>60</v>
      </c>
      <c r="H406">
        <v>141</v>
      </c>
    </row>
    <row r="407" spans="1:8">
      <c r="A407">
        <v>599</v>
      </c>
      <c r="B407">
        <v>1</v>
      </c>
      <c r="C407" s="1" t="s">
        <v>670</v>
      </c>
      <c r="D407" s="1" t="s">
        <v>328</v>
      </c>
      <c r="E407" t="s">
        <v>329</v>
      </c>
      <c r="F407" t="s">
        <v>671</v>
      </c>
      <c r="G407" t="s">
        <v>130</v>
      </c>
      <c r="H407">
        <v>50</v>
      </c>
    </row>
    <row r="408" spans="1:8">
      <c r="A408">
        <v>601</v>
      </c>
      <c r="B408">
        <v>1</v>
      </c>
      <c r="C408" s="1" t="s">
        <v>670</v>
      </c>
      <c r="D408" s="1" t="s">
        <v>328</v>
      </c>
      <c r="E408" t="s">
        <v>329</v>
      </c>
      <c r="F408" t="s">
        <v>672</v>
      </c>
      <c r="G408" t="s">
        <v>162</v>
      </c>
      <c r="H408">
        <v>28</v>
      </c>
    </row>
    <row r="409" spans="1:8">
      <c r="A409">
        <v>602</v>
      </c>
      <c r="B409">
        <v>1</v>
      </c>
      <c r="C409" s="1" t="s">
        <v>670</v>
      </c>
      <c r="D409" s="1" t="s">
        <v>328</v>
      </c>
      <c r="E409" t="s">
        <v>329</v>
      </c>
      <c r="F409" t="s">
        <v>672</v>
      </c>
      <c r="G409" t="s">
        <v>126</v>
      </c>
      <c r="H409">
        <v>138</v>
      </c>
    </row>
    <row r="410" spans="1:8">
      <c r="A410">
        <v>604</v>
      </c>
      <c r="B410">
        <v>1</v>
      </c>
      <c r="C410" s="1" t="s">
        <v>670</v>
      </c>
      <c r="D410" s="1" t="s">
        <v>328</v>
      </c>
      <c r="E410" t="s">
        <v>329</v>
      </c>
      <c r="F410" t="s">
        <v>674</v>
      </c>
      <c r="G410" t="s">
        <v>85</v>
      </c>
      <c r="H410">
        <v>51</v>
      </c>
    </row>
    <row r="411" spans="1:8">
      <c r="A411">
        <v>605</v>
      </c>
      <c r="B411">
        <v>1</v>
      </c>
      <c r="C411" s="1" t="s">
        <v>670</v>
      </c>
      <c r="D411" s="1" t="s">
        <v>328</v>
      </c>
      <c r="E411" t="s">
        <v>329</v>
      </c>
      <c r="F411" t="s">
        <v>674</v>
      </c>
      <c r="G411" t="s">
        <v>83</v>
      </c>
      <c r="H411">
        <v>149</v>
      </c>
    </row>
    <row r="412" spans="1:8">
      <c r="A412">
        <v>607</v>
      </c>
      <c r="B412">
        <v>1</v>
      </c>
      <c r="C412" s="1" t="s">
        <v>670</v>
      </c>
      <c r="D412" s="1" t="s">
        <v>328</v>
      </c>
      <c r="E412" t="s">
        <v>329</v>
      </c>
      <c r="F412" t="s">
        <v>676</v>
      </c>
      <c r="G412" t="s">
        <v>104</v>
      </c>
      <c r="H412">
        <v>260</v>
      </c>
    </row>
    <row r="413" spans="1:8">
      <c r="A413">
        <v>609</v>
      </c>
      <c r="B413">
        <v>1</v>
      </c>
      <c r="C413" s="1" t="s">
        <v>670</v>
      </c>
      <c r="D413" s="1" t="s">
        <v>328</v>
      </c>
      <c r="E413" t="s">
        <v>329</v>
      </c>
      <c r="F413" t="s">
        <v>677</v>
      </c>
      <c r="G413" t="s">
        <v>147</v>
      </c>
      <c r="H413">
        <v>70</v>
      </c>
    </row>
    <row r="414" spans="1:8">
      <c r="A414">
        <v>610</v>
      </c>
      <c r="B414">
        <v>1</v>
      </c>
      <c r="C414" s="1" t="s">
        <v>670</v>
      </c>
      <c r="D414" s="1" t="s">
        <v>328</v>
      </c>
      <c r="E414" t="s">
        <v>329</v>
      </c>
      <c r="F414" t="s">
        <v>677</v>
      </c>
      <c r="G414" t="s">
        <v>75</v>
      </c>
      <c r="H414">
        <v>234</v>
      </c>
    </row>
    <row r="415" spans="1:8">
      <c r="A415">
        <v>611</v>
      </c>
      <c r="B415">
        <v>1</v>
      </c>
      <c r="C415" s="1" t="s">
        <v>670</v>
      </c>
      <c r="D415" s="1" t="s">
        <v>328</v>
      </c>
      <c r="E415" t="s">
        <v>329</v>
      </c>
      <c r="F415" t="s">
        <v>677</v>
      </c>
      <c r="G415" t="s">
        <v>275</v>
      </c>
      <c r="H415">
        <v>83</v>
      </c>
    </row>
    <row r="416" spans="1:8">
      <c r="A416">
        <v>612</v>
      </c>
      <c r="B416">
        <v>1</v>
      </c>
      <c r="C416" s="1" t="s">
        <v>670</v>
      </c>
      <c r="D416" s="1" t="s">
        <v>328</v>
      </c>
      <c r="E416" t="s">
        <v>329</v>
      </c>
      <c r="F416" t="s">
        <v>677</v>
      </c>
      <c r="G416" t="s">
        <v>51</v>
      </c>
      <c r="H416">
        <v>32</v>
      </c>
    </row>
    <row r="417" spans="1:8">
      <c r="A417">
        <v>615</v>
      </c>
      <c r="B417">
        <v>1</v>
      </c>
      <c r="C417" s="1" t="s">
        <v>670</v>
      </c>
      <c r="D417" s="1" t="s">
        <v>333</v>
      </c>
      <c r="E417" t="s">
        <v>334</v>
      </c>
      <c r="F417" t="s">
        <v>671</v>
      </c>
      <c r="G417" t="s">
        <v>60</v>
      </c>
      <c r="H417">
        <v>112</v>
      </c>
    </row>
    <row r="418" spans="1:8">
      <c r="A418">
        <v>617</v>
      </c>
      <c r="B418">
        <v>1</v>
      </c>
      <c r="C418" s="1" t="s">
        <v>670</v>
      </c>
      <c r="D418" s="1" t="s">
        <v>333</v>
      </c>
      <c r="E418" t="s">
        <v>334</v>
      </c>
      <c r="F418" t="s">
        <v>672</v>
      </c>
      <c r="G418" t="s">
        <v>336</v>
      </c>
      <c r="H418">
        <v>28</v>
      </c>
    </row>
    <row r="419" spans="1:8">
      <c r="A419">
        <v>618</v>
      </c>
      <c r="B419">
        <v>1</v>
      </c>
      <c r="C419" s="1" t="s">
        <v>670</v>
      </c>
      <c r="D419" s="1" t="s">
        <v>333</v>
      </c>
      <c r="E419" t="s">
        <v>334</v>
      </c>
      <c r="F419" t="s">
        <v>672</v>
      </c>
      <c r="G419" t="s">
        <v>162</v>
      </c>
      <c r="H419">
        <v>125</v>
      </c>
    </row>
    <row r="420" spans="1:8">
      <c r="A420">
        <v>619</v>
      </c>
      <c r="B420">
        <v>1</v>
      </c>
      <c r="C420" s="1" t="s">
        <v>670</v>
      </c>
      <c r="D420" s="1" t="s">
        <v>333</v>
      </c>
      <c r="E420" t="s">
        <v>334</v>
      </c>
      <c r="F420" t="s">
        <v>672</v>
      </c>
      <c r="G420" t="s">
        <v>151</v>
      </c>
      <c r="H420">
        <v>32</v>
      </c>
    </row>
    <row r="421" spans="1:8">
      <c r="A421">
        <v>621</v>
      </c>
      <c r="B421">
        <v>1</v>
      </c>
      <c r="C421" s="1" t="s">
        <v>670</v>
      </c>
      <c r="D421" s="1" t="s">
        <v>333</v>
      </c>
      <c r="E421" t="s">
        <v>334</v>
      </c>
      <c r="F421" t="s">
        <v>674</v>
      </c>
      <c r="G421" t="s">
        <v>260</v>
      </c>
      <c r="H421">
        <v>54</v>
      </c>
    </row>
    <row r="422" spans="1:8">
      <c r="A422">
        <v>622</v>
      </c>
      <c r="B422">
        <v>1</v>
      </c>
      <c r="C422" s="1" t="s">
        <v>670</v>
      </c>
      <c r="D422" s="1" t="s">
        <v>333</v>
      </c>
      <c r="E422" t="s">
        <v>334</v>
      </c>
      <c r="F422" t="s">
        <v>674</v>
      </c>
      <c r="G422" t="s">
        <v>85</v>
      </c>
      <c r="H422">
        <v>3</v>
      </c>
    </row>
    <row r="423" spans="1:8">
      <c r="A423">
        <v>624</v>
      </c>
      <c r="B423">
        <v>1</v>
      </c>
      <c r="C423" s="1" t="s">
        <v>670</v>
      </c>
      <c r="D423" s="1" t="s">
        <v>333</v>
      </c>
      <c r="E423" t="s">
        <v>334</v>
      </c>
      <c r="F423" t="s">
        <v>675</v>
      </c>
      <c r="G423" t="s">
        <v>64</v>
      </c>
      <c r="H423">
        <v>38</v>
      </c>
    </row>
    <row r="424" spans="1:8">
      <c r="A424">
        <v>626</v>
      </c>
      <c r="B424">
        <v>1</v>
      </c>
      <c r="C424" s="1" t="s">
        <v>670</v>
      </c>
      <c r="D424" s="1" t="s">
        <v>333</v>
      </c>
      <c r="E424" t="s">
        <v>334</v>
      </c>
      <c r="F424" t="s">
        <v>676</v>
      </c>
      <c r="G424" t="s">
        <v>134</v>
      </c>
      <c r="H424">
        <v>96</v>
      </c>
    </row>
    <row r="425" spans="1:8">
      <c r="A425">
        <v>628</v>
      </c>
      <c r="B425">
        <v>1</v>
      </c>
      <c r="C425" s="1" t="s">
        <v>670</v>
      </c>
      <c r="D425" s="1" t="s">
        <v>333</v>
      </c>
      <c r="E425" t="s">
        <v>334</v>
      </c>
      <c r="F425" t="s">
        <v>677</v>
      </c>
      <c r="G425" t="s">
        <v>275</v>
      </c>
      <c r="H425">
        <v>62</v>
      </c>
    </row>
    <row r="426" spans="1:8">
      <c r="A426">
        <v>631</v>
      </c>
      <c r="B426">
        <v>1</v>
      </c>
      <c r="C426" s="1" t="s">
        <v>670</v>
      </c>
      <c r="D426" s="1" t="s">
        <v>700</v>
      </c>
      <c r="E426" t="s">
        <v>701</v>
      </c>
      <c r="F426" t="s">
        <v>671</v>
      </c>
      <c r="G426" t="s">
        <v>60</v>
      </c>
      <c r="H426">
        <v>58</v>
      </c>
    </row>
    <row r="427" spans="1:8">
      <c r="A427">
        <v>632</v>
      </c>
      <c r="B427">
        <v>1</v>
      </c>
      <c r="C427" s="1" t="s">
        <v>670</v>
      </c>
      <c r="D427" s="1" t="s">
        <v>700</v>
      </c>
      <c r="E427" t="s">
        <v>701</v>
      </c>
      <c r="F427" t="s">
        <v>671</v>
      </c>
      <c r="G427" t="s">
        <v>211</v>
      </c>
      <c r="H427">
        <v>10</v>
      </c>
    </row>
    <row r="428" spans="1:8">
      <c r="A428">
        <v>634</v>
      </c>
      <c r="B428">
        <v>1</v>
      </c>
      <c r="C428" s="1" t="s">
        <v>670</v>
      </c>
      <c r="D428" s="1" t="s">
        <v>700</v>
      </c>
      <c r="E428" t="s">
        <v>701</v>
      </c>
      <c r="F428" t="s">
        <v>672</v>
      </c>
      <c r="G428" t="s">
        <v>162</v>
      </c>
      <c r="H428">
        <v>155</v>
      </c>
    </row>
    <row r="429" spans="1:8">
      <c r="A429">
        <v>834</v>
      </c>
      <c r="B429">
        <v>3</v>
      </c>
      <c r="C429" s="1" t="s">
        <v>673</v>
      </c>
      <c r="D429" s="1" t="s">
        <v>164</v>
      </c>
      <c r="E429" t="s">
        <v>165</v>
      </c>
      <c r="F429" t="s">
        <v>672</v>
      </c>
      <c r="G429" t="s">
        <v>87</v>
      </c>
      <c r="H429">
        <v>87</v>
      </c>
    </row>
    <row r="430" spans="1:8">
      <c r="A430">
        <v>636</v>
      </c>
      <c r="B430">
        <v>1</v>
      </c>
      <c r="C430" s="1" t="s">
        <v>670</v>
      </c>
      <c r="D430" s="1" t="s">
        <v>700</v>
      </c>
      <c r="E430" t="s">
        <v>701</v>
      </c>
      <c r="F430" t="s">
        <v>672</v>
      </c>
      <c r="G430" t="s">
        <v>126</v>
      </c>
      <c r="H430">
        <v>19</v>
      </c>
    </row>
    <row r="431" spans="1:8">
      <c r="A431">
        <v>638</v>
      </c>
      <c r="B431">
        <v>1</v>
      </c>
      <c r="C431" s="1" t="s">
        <v>670</v>
      </c>
      <c r="D431" s="1" t="s">
        <v>700</v>
      </c>
      <c r="E431" t="s">
        <v>701</v>
      </c>
      <c r="F431" t="s">
        <v>680</v>
      </c>
      <c r="G431" t="s">
        <v>72</v>
      </c>
      <c r="H431">
        <v>11</v>
      </c>
    </row>
    <row r="432" spans="1:8">
      <c r="A432">
        <v>640</v>
      </c>
      <c r="B432">
        <v>1</v>
      </c>
      <c r="C432" s="1" t="s">
        <v>670</v>
      </c>
      <c r="D432" s="1" t="s">
        <v>700</v>
      </c>
      <c r="E432" t="s">
        <v>701</v>
      </c>
      <c r="F432" t="s">
        <v>681</v>
      </c>
      <c r="G432" t="s">
        <v>347</v>
      </c>
      <c r="H432">
        <v>6</v>
      </c>
    </row>
    <row r="433" spans="1:8">
      <c r="A433">
        <v>641</v>
      </c>
      <c r="B433">
        <v>1</v>
      </c>
      <c r="C433" s="1" t="s">
        <v>670</v>
      </c>
      <c r="D433" s="1" t="s">
        <v>700</v>
      </c>
      <c r="E433" t="s">
        <v>701</v>
      </c>
      <c r="F433" t="s">
        <v>681</v>
      </c>
      <c r="G433" t="s">
        <v>100</v>
      </c>
      <c r="H433">
        <v>41</v>
      </c>
    </row>
    <row r="434" spans="1:8">
      <c r="A434">
        <v>643</v>
      </c>
      <c r="B434">
        <v>1</v>
      </c>
      <c r="C434" s="1" t="s">
        <v>670</v>
      </c>
      <c r="D434" s="1" t="s">
        <v>700</v>
      </c>
      <c r="E434" t="s">
        <v>701</v>
      </c>
      <c r="F434" t="s">
        <v>674</v>
      </c>
      <c r="G434" t="s">
        <v>56</v>
      </c>
      <c r="H434">
        <v>181</v>
      </c>
    </row>
    <row r="435" spans="1:8">
      <c r="A435">
        <v>645</v>
      </c>
      <c r="B435">
        <v>1</v>
      </c>
      <c r="C435" s="1" t="s">
        <v>670</v>
      </c>
      <c r="D435" s="1" t="s">
        <v>700</v>
      </c>
      <c r="E435" t="s">
        <v>701</v>
      </c>
      <c r="F435" t="s">
        <v>675</v>
      </c>
      <c r="G435" t="s">
        <v>64</v>
      </c>
      <c r="H435">
        <v>38</v>
      </c>
    </row>
    <row r="436" spans="1:8">
      <c r="A436">
        <v>647</v>
      </c>
      <c r="B436">
        <v>1</v>
      </c>
      <c r="C436" s="1" t="s">
        <v>670</v>
      </c>
      <c r="D436" s="1" t="s">
        <v>700</v>
      </c>
      <c r="E436" t="s">
        <v>701</v>
      </c>
      <c r="F436" t="s">
        <v>676</v>
      </c>
      <c r="G436" t="s">
        <v>104</v>
      </c>
      <c r="H436">
        <v>102</v>
      </c>
    </row>
    <row r="437" spans="1:8">
      <c r="A437">
        <v>648</v>
      </c>
      <c r="B437">
        <v>1</v>
      </c>
      <c r="C437" s="1" t="s">
        <v>670</v>
      </c>
      <c r="D437" s="1" t="s">
        <v>700</v>
      </c>
      <c r="E437" t="s">
        <v>701</v>
      </c>
      <c r="F437" t="s">
        <v>676</v>
      </c>
      <c r="G437" t="s">
        <v>134</v>
      </c>
      <c r="H437">
        <v>48</v>
      </c>
    </row>
    <row r="438" spans="1:8">
      <c r="A438">
        <v>649</v>
      </c>
      <c r="B438">
        <v>1</v>
      </c>
      <c r="C438" s="1" t="s">
        <v>670</v>
      </c>
      <c r="D438" s="1" t="s">
        <v>700</v>
      </c>
      <c r="E438" t="s">
        <v>701</v>
      </c>
      <c r="F438" t="s">
        <v>676</v>
      </c>
      <c r="G438" t="s">
        <v>250</v>
      </c>
      <c r="H438">
        <v>131</v>
      </c>
    </row>
    <row r="439" spans="1:8">
      <c r="A439">
        <v>651</v>
      </c>
      <c r="B439">
        <v>1</v>
      </c>
      <c r="C439" s="1" t="s">
        <v>670</v>
      </c>
      <c r="D439" s="1" t="s">
        <v>700</v>
      </c>
      <c r="E439" t="s">
        <v>701</v>
      </c>
      <c r="F439" t="s">
        <v>677</v>
      </c>
      <c r="G439" t="s">
        <v>75</v>
      </c>
      <c r="H439">
        <v>52</v>
      </c>
    </row>
    <row r="440" spans="1:8">
      <c r="A440">
        <v>652</v>
      </c>
      <c r="B440">
        <v>1</v>
      </c>
      <c r="C440" s="1" t="s">
        <v>670</v>
      </c>
      <c r="D440" s="1" t="s">
        <v>700</v>
      </c>
      <c r="E440" t="s">
        <v>701</v>
      </c>
      <c r="F440" t="s">
        <v>677</v>
      </c>
      <c r="G440" t="s">
        <v>77</v>
      </c>
      <c r="H440">
        <v>67</v>
      </c>
    </row>
    <row r="441" spans="1:8">
      <c r="A441">
        <v>655</v>
      </c>
      <c r="B441">
        <v>1</v>
      </c>
      <c r="C441" s="1" t="s">
        <v>670</v>
      </c>
      <c r="D441" s="1" t="s">
        <v>307</v>
      </c>
      <c r="E441" t="s">
        <v>705</v>
      </c>
      <c r="F441" t="s">
        <v>672</v>
      </c>
      <c r="G441" t="s">
        <v>162</v>
      </c>
      <c r="H441">
        <v>2215</v>
      </c>
    </row>
    <row r="442" spans="1:8">
      <c r="A442">
        <v>656</v>
      </c>
      <c r="B442">
        <v>1</v>
      </c>
      <c r="C442" s="1" t="s">
        <v>670</v>
      </c>
      <c r="D442" s="1" t="s">
        <v>307</v>
      </c>
      <c r="E442" t="s">
        <v>705</v>
      </c>
      <c r="F442" t="s">
        <v>672</v>
      </c>
      <c r="G442" t="s">
        <v>219</v>
      </c>
      <c r="H442">
        <v>35</v>
      </c>
    </row>
    <row r="443" spans="1:8">
      <c r="A443">
        <v>657</v>
      </c>
      <c r="B443">
        <v>1</v>
      </c>
      <c r="C443" s="1" t="s">
        <v>670</v>
      </c>
      <c r="D443" s="1" t="s">
        <v>307</v>
      </c>
      <c r="E443" t="s">
        <v>705</v>
      </c>
      <c r="F443" t="s">
        <v>672</v>
      </c>
      <c r="G443" t="s">
        <v>187</v>
      </c>
      <c r="H443">
        <v>29</v>
      </c>
    </row>
    <row r="444" spans="1:8">
      <c r="A444">
        <v>659</v>
      </c>
      <c r="B444">
        <v>1</v>
      </c>
      <c r="C444" s="1" t="s">
        <v>670</v>
      </c>
      <c r="D444" s="1" t="s">
        <v>307</v>
      </c>
      <c r="E444" t="s">
        <v>705</v>
      </c>
      <c r="F444" t="s">
        <v>686</v>
      </c>
      <c r="G444" t="s">
        <v>221</v>
      </c>
      <c r="H444">
        <v>62</v>
      </c>
    </row>
    <row r="445" spans="1:8">
      <c r="A445">
        <v>661</v>
      </c>
      <c r="B445">
        <v>1</v>
      </c>
      <c r="C445" s="1" t="s">
        <v>670</v>
      </c>
      <c r="D445" s="1" t="s">
        <v>307</v>
      </c>
      <c r="E445" t="s">
        <v>705</v>
      </c>
      <c r="F445" t="s">
        <v>678</v>
      </c>
      <c r="G445" t="s">
        <v>226</v>
      </c>
      <c r="H445">
        <v>169</v>
      </c>
    </row>
    <row r="446" spans="1:8">
      <c r="A446">
        <v>662</v>
      </c>
      <c r="B446">
        <v>1</v>
      </c>
      <c r="C446" s="1" t="s">
        <v>670</v>
      </c>
      <c r="D446" s="1" t="s">
        <v>307</v>
      </c>
      <c r="E446" t="s">
        <v>705</v>
      </c>
      <c r="F446" t="s">
        <v>678</v>
      </c>
      <c r="G446" t="s">
        <v>224</v>
      </c>
      <c r="H446">
        <v>378</v>
      </c>
    </row>
    <row r="447" spans="1:8">
      <c r="A447">
        <v>663</v>
      </c>
      <c r="B447">
        <v>1</v>
      </c>
      <c r="C447" s="1" t="s">
        <v>670</v>
      </c>
      <c r="D447" s="1" t="s">
        <v>307</v>
      </c>
      <c r="E447" t="s">
        <v>705</v>
      </c>
      <c r="F447" t="s">
        <v>678</v>
      </c>
      <c r="G447" t="s">
        <v>281</v>
      </c>
      <c r="H447">
        <v>60</v>
      </c>
    </row>
    <row r="448" spans="1:8">
      <c r="A448">
        <v>666</v>
      </c>
      <c r="B448">
        <v>9</v>
      </c>
      <c r="C448" s="1" t="s">
        <v>673</v>
      </c>
      <c r="D448" s="1" t="s">
        <v>629</v>
      </c>
      <c r="E448" t="s">
        <v>630</v>
      </c>
      <c r="F448" t="s">
        <v>671</v>
      </c>
      <c r="G448" t="s">
        <v>60</v>
      </c>
      <c r="H448">
        <v>216</v>
      </c>
    </row>
    <row r="449" spans="1:8">
      <c r="A449">
        <v>668</v>
      </c>
      <c r="B449">
        <v>9</v>
      </c>
      <c r="C449" s="1" t="s">
        <v>673</v>
      </c>
      <c r="D449" s="1" t="s">
        <v>629</v>
      </c>
      <c r="E449" t="s">
        <v>630</v>
      </c>
      <c r="F449" t="s">
        <v>672</v>
      </c>
      <c r="G449" t="s">
        <v>162</v>
      </c>
      <c r="H449">
        <v>153</v>
      </c>
    </row>
    <row r="450" spans="1:8">
      <c r="A450">
        <v>669</v>
      </c>
      <c r="B450">
        <v>9</v>
      </c>
      <c r="C450" s="1" t="s">
        <v>673</v>
      </c>
      <c r="D450" s="1" t="s">
        <v>629</v>
      </c>
      <c r="E450" t="s">
        <v>630</v>
      </c>
      <c r="F450" t="s">
        <v>672</v>
      </c>
      <c r="G450" t="s">
        <v>206</v>
      </c>
      <c r="H450">
        <v>48</v>
      </c>
    </row>
    <row r="451" spans="1:8">
      <c r="A451">
        <v>835</v>
      </c>
      <c r="B451">
        <v>3</v>
      </c>
      <c r="C451" s="1" t="s">
        <v>673</v>
      </c>
      <c r="D451" s="1" t="s">
        <v>164</v>
      </c>
      <c r="E451" t="s">
        <v>165</v>
      </c>
      <c r="F451" t="s">
        <v>672</v>
      </c>
      <c r="G451" t="s">
        <v>89</v>
      </c>
      <c r="H451">
        <v>128</v>
      </c>
    </row>
    <row r="452" spans="1:8">
      <c r="A452">
        <v>672</v>
      </c>
      <c r="B452">
        <v>9</v>
      </c>
      <c r="C452" s="1" t="s">
        <v>673</v>
      </c>
      <c r="D452" s="1" t="s">
        <v>629</v>
      </c>
      <c r="E452" t="s">
        <v>630</v>
      </c>
      <c r="F452" t="s">
        <v>681</v>
      </c>
      <c r="G452" t="s">
        <v>706</v>
      </c>
      <c r="H452">
        <v>5</v>
      </c>
    </row>
    <row r="453" spans="1:8">
      <c r="A453">
        <v>674</v>
      </c>
      <c r="B453">
        <v>9</v>
      </c>
      <c r="C453" s="1" t="s">
        <v>673</v>
      </c>
      <c r="D453" s="1" t="s">
        <v>629</v>
      </c>
      <c r="E453" t="s">
        <v>630</v>
      </c>
      <c r="F453" t="s">
        <v>674</v>
      </c>
      <c r="G453" t="s">
        <v>260</v>
      </c>
      <c r="H453">
        <v>77</v>
      </c>
    </row>
    <row r="454" spans="1:8">
      <c r="A454">
        <v>676</v>
      </c>
      <c r="B454">
        <v>9</v>
      </c>
      <c r="C454" s="1" t="s">
        <v>673</v>
      </c>
      <c r="D454" s="1" t="s">
        <v>629</v>
      </c>
      <c r="E454" t="s">
        <v>630</v>
      </c>
      <c r="F454" t="s">
        <v>675</v>
      </c>
      <c r="G454" t="s">
        <v>64</v>
      </c>
      <c r="H454">
        <v>15</v>
      </c>
    </row>
    <row r="455" spans="1:8">
      <c r="A455">
        <v>678</v>
      </c>
      <c r="B455">
        <v>9</v>
      </c>
      <c r="C455" s="1" t="s">
        <v>673</v>
      </c>
      <c r="D455" s="1" t="s">
        <v>629</v>
      </c>
      <c r="E455" t="s">
        <v>630</v>
      </c>
      <c r="F455" t="s">
        <v>682</v>
      </c>
      <c r="G455" t="s">
        <v>248</v>
      </c>
      <c r="H455">
        <v>57</v>
      </c>
    </row>
    <row r="456" spans="1:8">
      <c r="A456">
        <v>680</v>
      </c>
      <c r="B456">
        <v>9</v>
      </c>
      <c r="C456" s="1" t="s">
        <v>673</v>
      </c>
      <c r="D456" s="1" t="s">
        <v>629</v>
      </c>
      <c r="E456" t="s">
        <v>630</v>
      </c>
      <c r="F456" t="s">
        <v>677</v>
      </c>
      <c r="G456" t="s">
        <v>77</v>
      </c>
      <c r="H456">
        <v>45</v>
      </c>
    </row>
    <row r="457" spans="1:8">
      <c r="A457">
        <v>683</v>
      </c>
      <c r="B457">
        <v>9</v>
      </c>
      <c r="C457" s="1" t="s">
        <v>670</v>
      </c>
      <c r="D457" s="1" t="s">
        <v>633</v>
      </c>
      <c r="E457" t="s">
        <v>661</v>
      </c>
      <c r="F457" t="s">
        <v>671</v>
      </c>
      <c r="G457" t="s">
        <v>60</v>
      </c>
      <c r="H457">
        <v>19</v>
      </c>
    </row>
    <row r="458" spans="1:8">
      <c r="A458">
        <v>684</v>
      </c>
      <c r="B458">
        <v>9</v>
      </c>
      <c r="C458" s="1" t="s">
        <v>670</v>
      </c>
      <c r="D458" s="1" t="s">
        <v>633</v>
      </c>
      <c r="E458" t="s">
        <v>661</v>
      </c>
      <c r="F458" t="s">
        <v>671</v>
      </c>
      <c r="G458" t="s">
        <v>707</v>
      </c>
      <c r="H458">
        <v>1</v>
      </c>
    </row>
    <row r="459" spans="1:8">
      <c r="A459">
        <v>686</v>
      </c>
      <c r="B459">
        <v>9</v>
      </c>
      <c r="C459" s="1" t="s">
        <v>670</v>
      </c>
      <c r="D459" s="1" t="s">
        <v>633</v>
      </c>
      <c r="E459" t="s">
        <v>661</v>
      </c>
      <c r="F459" t="s">
        <v>679</v>
      </c>
      <c r="G459" t="s">
        <v>244</v>
      </c>
      <c r="H459">
        <v>5</v>
      </c>
    </row>
    <row r="460" spans="1:8">
      <c r="A460">
        <v>688</v>
      </c>
      <c r="B460">
        <v>9</v>
      </c>
      <c r="C460" s="1" t="s">
        <v>670</v>
      </c>
      <c r="D460" s="1" t="s">
        <v>633</v>
      </c>
      <c r="E460" t="s">
        <v>661</v>
      </c>
      <c r="F460" t="s">
        <v>672</v>
      </c>
      <c r="G460" t="s">
        <v>162</v>
      </c>
      <c r="H460">
        <v>43</v>
      </c>
    </row>
    <row r="461" spans="1:8">
      <c r="A461">
        <v>689</v>
      </c>
      <c r="B461">
        <v>9</v>
      </c>
      <c r="C461" s="1" t="s">
        <v>670</v>
      </c>
      <c r="D461" s="1" t="s">
        <v>633</v>
      </c>
      <c r="E461" t="s">
        <v>661</v>
      </c>
      <c r="F461" t="s">
        <v>672</v>
      </c>
      <c r="G461" t="s">
        <v>128</v>
      </c>
      <c r="H461">
        <v>6</v>
      </c>
    </row>
    <row r="462" spans="1:8">
      <c r="A462">
        <v>860</v>
      </c>
      <c r="B462">
        <v>3</v>
      </c>
      <c r="C462" s="1" t="s">
        <v>673</v>
      </c>
      <c r="D462" s="1" t="s">
        <v>197</v>
      </c>
      <c r="E462" t="s">
        <v>198</v>
      </c>
      <c r="F462" t="s">
        <v>672</v>
      </c>
      <c r="G462" t="s">
        <v>87</v>
      </c>
      <c r="H462">
        <v>66</v>
      </c>
    </row>
    <row r="463" spans="1:8">
      <c r="A463">
        <v>692</v>
      </c>
      <c r="B463">
        <v>9</v>
      </c>
      <c r="C463" s="1" t="s">
        <v>670</v>
      </c>
      <c r="D463" s="1" t="s">
        <v>633</v>
      </c>
      <c r="E463" t="s">
        <v>661</v>
      </c>
      <c r="F463" t="s">
        <v>680</v>
      </c>
      <c r="G463" t="s">
        <v>72</v>
      </c>
      <c r="H463">
        <v>50</v>
      </c>
    </row>
    <row r="464" spans="1:8">
      <c r="A464">
        <v>694</v>
      </c>
      <c r="B464">
        <v>9</v>
      </c>
      <c r="C464" s="1" t="s">
        <v>670</v>
      </c>
      <c r="D464" s="1" t="s">
        <v>633</v>
      </c>
      <c r="E464" t="s">
        <v>661</v>
      </c>
      <c r="F464" t="s">
        <v>681</v>
      </c>
      <c r="G464" t="s">
        <v>347</v>
      </c>
      <c r="H464">
        <v>31</v>
      </c>
    </row>
    <row r="465" spans="1:8">
      <c r="A465">
        <v>696</v>
      </c>
      <c r="B465">
        <v>9</v>
      </c>
      <c r="C465" s="1" t="s">
        <v>670</v>
      </c>
      <c r="D465" s="1" t="s">
        <v>633</v>
      </c>
      <c r="E465" t="s">
        <v>661</v>
      </c>
      <c r="F465" t="s">
        <v>674</v>
      </c>
      <c r="G465" t="s">
        <v>260</v>
      </c>
      <c r="H465">
        <v>85</v>
      </c>
    </row>
    <row r="466" spans="1:8">
      <c r="A466">
        <v>697</v>
      </c>
      <c r="B466">
        <v>9</v>
      </c>
      <c r="C466" s="1" t="s">
        <v>670</v>
      </c>
      <c r="D466" s="1" t="s">
        <v>633</v>
      </c>
      <c r="E466" t="s">
        <v>661</v>
      </c>
      <c r="F466" t="s">
        <v>674</v>
      </c>
      <c r="G466" t="s">
        <v>56</v>
      </c>
      <c r="H466">
        <v>44</v>
      </c>
    </row>
    <row r="467" spans="1:8">
      <c r="A467">
        <v>698</v>
      </c>
      <c r="B467">
        <v>9</v>
      </c>
      <c r="C467" s="1" t="s">
        <v>670</v>
      </c>
      <c r="D467" s="1" t="s">
        <v>633</v>
      </c>
      <c r="E467" t="s">
        <v>661</v>
      </c>
      <c r="F467" t="s">
        <v>674</v>
      </c>
      <c r="G467" t="s">
        <v>85</v>
      </c>
      <c r="H467">
        <v>10</v>
      </c>
    </row>
    <row r="468" spans="1:8">
      <c r="A468">
        <v>699</v>
      </c>
      <c r="B468">
        <v>9</v>
      </c>
      <c r="C468" s="1" t="s">
        <v>670</v>
      </c>
      <c r="D468" s="1" t="s">
        <v>633</v>
      </c>
      <c r="E468" t="s">
        <v>661</v>
      </c>
      <c r="F468" t="s">
        <v>674</v>
      </c>
      <c r="G468" t="s">
        <v>120</v>
      </c>
      <c r="H468">
        <v>9</v>
      </c>
    </row>
    <row r="469" spans="1:8">
      <c r="A469">
        <v>700</v>
      </c>
      <c r="B469">
        <v>9</v>
      </c>
      <c r="C469" s="1" t="s">
        <v>670</v>
      </c>
      <c r="D469" s="1" t="s">
        <v>633</v>
      </c>
      <c r="E469" t="s">
        <v>661</v>
      </c>
      <c r="F469" t="s">
        <v>674</v>
      </c>
      <c r="G469" t="s">
        <v>83</v>
      </c>
      <c r="H469">
        <v>118</v>
      </c>
    </row>
    <row r="470" spans="1:8">
      <c r="A470">
        <v>702</v>
      </c>
      <c r="B470">
        <v>9</v>
      </c>
      <c r="C470" s="1" t="s">
        <v>670</v>
      </c>
      <c r="D470" s="1" t="s">
        <v>633</v>
      </c>
      <c r="E470" t="s">
        <v>661</v>
      </c>
      <c r="F470" t="s">
        <v>686</v>
      </c>
      <c r="G470" t="s">
        <v>632</v>
      </c>
      <c r="H470">
        <v>19</v>
      </c>
    </row>
    <row r="471" spans="1:8">
      <c r="A471">
        <v>704</v>
      </c>
      <c r="B471">
        <v>9</v>
      </c>
      <c r="C471" s="1" t="s">
        <v>670</v>
      </c>
      <c r="D471" s="1" t="s">
        <v>633</v>
      </c>
      <c r="E471" t="s">
        <v>661</v>
      </c>
      <c r="F471" t="s">
        <v>675</v>
      </c>
      <c r="G471" t="s">
        <v>64</v>
      </c>
      <c r="H471">
        <v>23</v>
      </c>
    </row>
    <row r="472" spans="1:8">
      <c r="A472">
        <v>706</v>
      </c>
      <c r="B472">
        <v>9</v>
      </c>
      <c r="C472" s="1" t="s">
        <v>670</v>
      </c>
      <c r="D472" s="1" t="s">
        <v>633</v>
      </c>
      <c r="E472" t="s">
        <v>661</v>
      </c>
      <c r="F472" t="s">
        <v>677</v>
      </c>
      <c r="G472" t="s">
        <v>173</v>
      </c>
      <c r="H472">
        <v>22</v>
      </c>
    </row>
    <row r="473" spans="1:8">
      <c r="A473">
        <v>707</v>
      </c>
      <c r="B473">
        <v>9</v>
      </c>
      <c r="C473" s="1" t="s">
        <v>670</v>
      </c>
      <c r="D473" s="1" t="s">
        <v>633</v>
      </c>
      <c r="E473" t="s">
        <v>661</v>
      </c>
      <c r="F473" t="s">
        <v>677</v>
      </c>
      <c r="G473" t="s">
        <v>77</v>
      </c>
      <c r="H473">
        <v>80</v>
      </c>
    </row>
    <row r="474" spans="1:8">
      <c r="A474">
        <v>710</v>
      </c>
      <c r="B474">
        <v>7</v>
      </c>
      <c r="C474" s="1" t="s">
        <v>673</v>
      </c>
      <c r="D474" s="1" t="s">
        <v>358</v>
      </c>
      <c r="E474" t="s">
        <v>708</v>
      </c>
      <c r="F474" t="s">
        <v>671</v>
      </c>
      <c r="G474" t="s">
        <v>60</v>
      </c>
      <c r="H474">
        <v>501</v>
      </c>
    </row>
    <row r="475" spans="1:8">
      <c r="A475">
        <v>711</v>
      </c>
      <c r="B475">
        <v>7</v>
      </c>
      <c r="C475" s="1" t="s">
        <v>673</v>
      </c>
      <c r="D475" s="1" t="s">
        <v>358</v>
      </c>
      <c r="E475" t="s">
        <v>708</v>
      </c>
      <c r="F475" t="s">
        <v>671</v>
      </c>
      <c r="G475" t="s">
        <v>211</v>
      </c>
      <c r="H475">
        <v>323</v>
      </c>
    </row>
    <row r="476" spans="1:8">
      <c r="A476">
        <v>712</v>
      </c>
      <c r="B476">
        <v>7</v>
      </c>
      <c r="C476" s="1" t="s">
        <v>673</v>
      </c>
      <c r="D476" s="1" t="s">
        <v>358</v>
      </c>
      <c r="E476" t="s">
        <v>708</v>
      </c>
      <c r="F476" t="s">
        <v>671</v>
      </c>
      <c r="G476" t="s">
        <v>130</v>
      </c>
      <c r="H476">
        <v>192</v>
      </c>
    </row>
    <row r="477" spans="1:8">
      <c r="A477">
        <v>714</v>
      </c>
      <c r="B477">
        <v>7</v>
      </c>
      <c r="C477" s="1" t="s">
        <v>673</v>
      </c>
      <c r="D477" s="1" t="s">
        <v>358</v>
      </c>
      <c r="E477" t="s">
        <v>708</v>
      </c>
      <c r="F477" t="s">
        <v>679</v>
      </c>
      <c r="G477" t="s">
        <v>34</v>
      </c>
      <c r="H477">
        <v>1341</v>
      </c>
    </row>
    <row r="478" spans="1:8">
      <c r="A478">
        <v>715</v>
      </c>
      <c r="B478">
        <v>7</v>
      </c>
      <c r="C478" s="1" t="s">
        <v>673</v>
      </c>
      <c r="D478" s="1" t="s">
        <v>358</v>
      </c>
      <c r="E478" t="s">
        <v>708</v>
      </c>
      <c r="F478" t="s">
        <v>679</v>
      </c>
      <c r="G478" t="s">
        <v>179</v>
      </c>
      <c r="H478">
        <v>65</v>
      </c>
    </row>
    <row r="479" spans="1:8">
      <c r="A479">
        <v>716</v>
      </c>
      <c r="B479">
        <v>7</v>
      </c>
      <c r="C479" s="1" t="s">
        <v>673</v>
      </c>
      <c r="D479" s="1" t="s">
        <v>358</v>
      </c>
      <c r="E479" t="s">
        <v>708</v>
      </c>
      <c r="F479" t="s">
        <v>679</v>
      </c>
      <c r="G479" t="s">
        <v>400</v>
      </c>
      <c r="H479">
        <v>32</v>
      </c>
    </row>
    <row r="480" spans="1:8">
      <c r="A480">
        <v>717</v>
      </c>
      <c r="B480">
        <v>7</v>
      </c>
      <c r="C480" s="1" t="s">
        <v>673</v>
      </c>
      <c r="D480" s="1" t="s">
        <v>358</v>
      </c>
      <c r="E480" t="s">
        <v>708</v>
      </c>
      <c r="F480" t="s">
        <v>679</v>
      </c>
      <c r="G480" t="s">
        <v>270</v>
      </c>
      <c r="H480">
        <v>68</v>
      </c>
    </row>
    <row r="481" spans="1:8">
      <c r="A481">
        <v>719</v>
      </c>
      <c r="B481">
        <v>7</v>
      </c>
      <c r="C481" s="1" t="s">
        <v>673</v>
      </c>
      <c r="D481" s="1" t="s">
        <v>358</v>
      </c>
      <c r="E481" t="s">
        <v>708</v>
      </c>
      <c r="F481" t="s">
        <v>672</v>
      </c>
      <c r="G481" t="s">
        <v>162</v>
      </c>
      <c r="H481">
        <v>494</v>
      </c>
    </row>
    <row r="482" spans="1:8">
      <c r="A482">
        <v>720</v>
      </c>
      <c r="B482">
        <v>7</v>
      </c>
      <c r="C482" s="1" t="s">
        <v>673</v>
      </c>
      <c r="D482" s="1" t="s">
        <v>358</v>
      </c>
      <c r="E482" t="s">
        <v>708</v>
      </c>
      <c r="F482" t="s">
        <v>672</v>
      </c>
      <c r="G482" t="s">
        <v>214</v>
      </c>
      <c r="H482">
        <v>89</v>
      </c>
    </row>
    <row r="483" spans="1:8">
      <c r="A483">
        <v>721</v>
      </c>
      <c r="B483">
        <v>7</v>
      </c>
      <c r="C483" s="1" t="s">
        <v>673</v>
      </c>
      <c r="D483" s="1" t="s">
        <v>358</v>
      </c>
      <c r="E483" t="s">
        <v>708</v>
      </c>
      <c r="F483" t="s">
        <v>672</v>
      </c>
      <c r="G483" t="s">
        <v>206</v>
      </c>
      <c r="H483">
        <v>344</v>
      </c>
    </row>
    <row r="484" spans="1:8">
      <c r="A484">
        <v>722</v>
      </c>
      <c r="B484">
        <v>7</v>
      </c>
      <c r="C484" s="1" t="s">
        <v>673</v>
      </c>
      <c r="D484" s="1" t="s">
        <v>358</v>
      </c>
      <c r="E484" t="s">
        <v>708</v>
      </c>
      <c r="F484" t="s">
        <v>672</v>
      </c>
      <c r="G484" t="s">
        <v>91</v>
      </c>
      <c r="H484">
        <v>276</v>
      </c>
    </row>
    <row r="485" spans="1:8">
      <c r="A485">
        <v>723</v>
      </c>
      <c r="B485">
        <v>7</v>
      </c>
      <c r="C485" s="1" t="s">
        <v>673</v>
      </c>
      <c r="D485" s="1" t="s">
        <v>358</v>
      </c>
      <c r="E485" t="s">
        <v>708</v>
      </c>
      <c r="F485" t="s">
        <v>672</v>
      </c>
      <c r="G485" t="s">
        <v>93</v>
      </c>
      <c r="H485">
        <v>475</v>
      </c>
    </row>
    <row r="486" spans="1:8">
      <c r="A486">
        <v>413</v>
      </c>
      <c r="B486">
        <v>4</v>
      </c>
      <c r="C486" s="1" t="s">
        <v>673</v>
      </c>
      <c r="D486" s="1" t="s">
        <v>203</v>
      </c>
      <c r="E486" t="s">
        <v>697</v>
      </c>
      <c r="F486" t="s">
        <v>672</v>
      </c>
      <c r="G486" t="s">
        <v>87</v>
      </c>
      <c r="H486">
        <v>179</v>
      </c>
    </row>
    <row r="487" spans="1:8">
      <c r="A487">
        <v>414</v>
      </c>
      <c r="B487">
        <v>4</v>
      </c>
      <c r="C487" s="1" t="s">
        <v>673</v>
      </c>
      <c r="D487" s="1" t="s">
        <v>203</v>
      </c>
      <c r="E487" t="s">
        <v>697</v>
      </c>
      <c r="F487" t="s">
        <v>672</v>
      </c>
      <c r="G487" t="s">
        <v>89</v>
      </c>
      <c r="H487">
        <v>169</v>
      </c>
    </row>
    <row r="488" spans="1:8">
      <c r="A488">
        <v>874</v>
      </c>
      <c r="B488">
        <v>4</v>
      </c>
      <c r="C488" s="1" t="s">
        <v>670</v>
      </c>
      <c r="D488" s="1" t="s">
        <v>216</v>
      </c>
      <c r="E488" t="s">
        <v>217</v>
      </c>
      <c r="F488" t="s">
        <v>672</v>
      </c>
      <c r="G488" t="s">
        <v>87</v>
      </c>
      <c r="H488">
        <v>129</v>
      </c>
    </row>
    <row r="489" spans="1:8">
      <c r="A489">
        <v>727</v>
      </c>
      <c r="B489">
        <v>7</v>
      </c>
      <c r="C489" s="1" t="s">
        <v>673</v>
      </c>
      <c r="D489" s="1" t="s">
        <v>358</v>
      </c>
      <c r="E489" t="s">
        <v>708</v>
      </c>
      <c r="F489" t="s">
        <v>672</v>
      </c>
      <c r="G489" t="s">
        <v>95</v>
      </c>
      <c r="H489">
        <v>18</v>
      </c>
    </row>
    <row r="490" spans="1:8">
      <c r="A490">
        <v>729</v>
      </c>
      <c r="B490">
        <v>7</v>
      </c>
      <c r="C490" s="1" t="s">
        <v>673</v>
      </c>
      <c r="D490" s="1" t="s">
        <v>358</v>
      </c>
      <c r="E490" t="s">
        <v>708</v>
      </c>
      <c r="F490" t="s">
        <v>695</v>
      </c>
      <c r="G490" t="s">
        <v>246</v>
      </c>
      <c r="H490">
        <v>563</v>
      </c>
    </row>
    <row r="491" spans="1:8">
      <c r="A491">
        <v>730</v>
      </c>
      <c r="B491">
        <v>7</v>
      </c>
      <c r="C491" s="1" t="s">
        <v>673</v>
      </c>
      <c r="D491" s="1" t="s">
        <v>358</v>
      </c>
      <c r="E491" t="s">
        <v>708</v>
      </c>
      <c r="F491" t="s">
        <v>695</v>
      </c>
      <c r="G491" t="s">
        <v>402</v>
      </c>
      <c r="H491">
        <v>19</v>
      </c>
    </row>
    <row r="492" spans="1:8">
      <c r="A492">
        <v>732</v>
      </c>
      <c r="B492">
        <v>7</v>
      </c>
      <c r="C492" s="1" t="s">
        <v>673</v>
      </c>
      <c r="D492" s="1" t="s">
        <v>358</v>
      </c>
      <c r="E492" t="s">
        <v>708</v>
      </c>
      <c r="F492" t="s">
        <v>680</v>
      </c>
      <c r="G492" t="s">
        <v>242</v>
      </c>
      <c r="H492">
        <v>58</v>
      </c>
    </row>
    <row r="493" spans="1:8">
      <c r="A493">
        <v>733</v>
      </c>
      <c r="B493">
        <v>7</v>
      </c>
      <c r="C493" s="1" t="s">
        <v>673</v>
      </c>
      <c r="D493" s="1" t="s">
        <v>358</v>
      </c>
      <c r="E493" t="s">
        <v>708</v>
      </c>
      <c r="F493" t="s">
        <v>680</v>
      </c>
      <c r="G493" t="s">
        <v>305</v>
      </c>
      <c r="H493">
        <v>12</v>
      </c>
    </row>
    <row r="494" spans="1:8">
      <c r="A494">
        <v>734</v>
      </c>
      <c r="B494">
        <v>7</v>
      </c>
      <c r="C494" s="1" t="s">
        <v>673</v>
      </c>
      <c r="D494" s="1" t="s">
        <v>358</v>
      </c>
      <c r="E494" t="s">
        <v>708</v>
      </c>
      <c r="F494" t="s">
        <v>680</v>
      </c>
      <c r="G494" t="s">
        <v>72</v>
      </c>
      <c r="H494">
        <v>14</v>
      </c>
    </row>
    <row r="495" spans="1:8">
      <c r="A495">
        <v>735</v>
      </c>
      <c r="B495">
        <v>7</v>
      </c>
      <c r="C495" s="1" t="s">
        <v>673</v>
      </c>
      <c r="D495" s="1" t="s">
        <v>358</v>
      </c>
      <c r="E495" t="s">
        <v>708</v>
      </c>
      <c r="F495" t="s">
        <v>680</v>
      </c>
      <c r="G495" t="s">
        <v>303</v>
      </c>
      <c r="H495">
        <v>886</v>
      </c>
    </row>
    <row r="496" spans="1:8">
      <c r="A496">
        <v>736</v>
      </c>
      <c r="B496">
        <v>7</v>
      </c>
      <c r="C496" s="1" t="s">
        <v>673</v>
      </c>
      <c r="D496" s="1" t="s">
        <v>358</v>
      </c>
      <c r="E496" t="s">
        <v>708</v>
      </c>
      <c r="F496" t="s">
        <v>680</v>
      </c>
      <c r="G496" t="s">
        <v>380</v>
      </c>
      <c r="H496">
        <v>89</v>
      </c>
    </row>
    <row r="497" spans="1:8">
      <c r="A497">
        <v>737</v>
      </c>
      <c r="B497">
        <v>7</v>
      </c>
      <c r="C497" s="1" t="s">
        <v>673</v>
      </c>
      <c r="D497" s="1" t="s">
        <v>358</v>
      </c>
      <c r="E497" t="s">
        <v>708</v>
      </c>
      <c r="F497" t="s">
        <v>680</v>
      </c>
      <c r="G497" t="s">
        <v>185</v>
      </c>
      <c r="H497">
        <v>18</v>
      </c>
    </row>
    <row r="498" spans="1:8">
      <c r="A498">
        <v>738</v>
      </c>
      <c r="B498">
        <v>7</v>
      </c>
      <c r="C498" s="1" t="s">
        <v>673</v>
      </c>
      <c r="D498" s="1" t="s">
        <v>358</v>
      </c>
      <c r="E498" t="s">
        <v>708</v>
      </c>
      <c r="F498" t="s">
        <v>680</v>
      </c>
      <c r="G498" t="s">
        <v>709</v>
      </c>
      <c r="H498">
        <v>79</v>
      </c>
    </row>
    <row r="499" spans="1:8">
      <c r="A499">
        <v>739</v>
      </c>
      <c r="B499">
        <v>7</v>
      </c>
      <c r="C499" s="1" t="s">
        <v>673</v>
      </c>
      <c r="D499" s="1" t="s">
        <v>358</v>
      </c>
      <c r="E499" t="s">
        <v>708</v>
      </c>
      <c r="F499" t="s">
        <v>680</v>
      </c>
      <c r="G499" t="s">
        <v>447</v>
      </c>
      <c r="H499">
        <v>28</v>
      </c>
    </row>
    <row r="500" spans="1:8">
      <c r="A500">
        <v>740</v>
      </c>
      <c r="B500">
        <v>7</v>
      </c>
      <c r="C500" s="1" t="s">
        <v>673</v>
      </c>
      <c r="D500" s="1" t="s">
        <v>358</v>
      </c>
      <c r="E500" t="s">
        <v>708</v>
      </c>
      <c r="F500" t="s">
        <v>680</v>
      </c>
      <c r="G500" t="s">
        <v>44</v>
      </c>
      <c r="H500">
        <v>503</v>
      </c>
    </row>
    <row r="501" spans="1:8">
      <c r="A501">
        <v>741</v>
      </c>
      <c r="B501">
        <v>7</v>
      </c>
      <c r="C501" s="1" t="s">
        <v>673</v>
      </c>
      <c r="D501" s="1" t="s">
        <v>358</v>
      </c>
      <c r="E501" t="s">
        <v>708</v>
      </c>
      <c r="F501" t="s">
        <v>680</v>
      </c>
      <c r="G501" t="s">
        <v>70</v>
      </c>
      <c r="H501">
        <v>546</v>
      </c>
    </row>
    <row r="502" spans="1:8">
      <c r="A502">
        <v>742</v>
      </c>
      <c r="B502">
        <v>7</v>
      </c>
      <c r="C502" s="1" t="s">
        <v>673</v>
      </c>
      <c r="D502" s="1" t="s">
        <v>358</v>
      </c>
      <c r="E502" t="s">
        <v>708</v>
      </c>
      <c r="F502" t="s">
        <v>680</v>
      </c>
      <c r="G502" t="s">
        <v>200</v>
      </c>
      <c r="H502">
        <v>33</v>
      </c>
    </row>
    <row r="503" spans="1:8">
      <c r="A503">
        <v>743</v>
      </c>
      <c r="B503">
        <v>7</v>
      </c>
      <c r="C503" s="1" t="s">
        <v>673</v>
      </c>
      <c r="D503" s="1" t="s">
        <v>358</v>
      </c>
      <c r="E503" t="s">
        <v>708</v>
      </c>
      <c r="F503" t="s">
        <v>680</v>
      </c>
      <c r="G503" t="s">
        <v>710</v>
      </c>
      <c r="H503">
        <v>4</v>
      </c>
    </row>
    <row r="504" spans="1:8">
      <c r="A504">
        <v>744</v>
      </c>
      <c r="B504">
        <v>7</v>
      </c>
      <c r="C504" s="1" t="s">
        <v>673</v>
      </c>
      <c r="D504" s="1" t="s">
        <v>358</v>
      </c>
      <c r="E504" t="s">
        <v>708</v>
      </c>
      <c r="F504" t="s">
        <v>680</v>
      </c>
      <c r="G504" t="s">
        <v>298</v>
      </c>
      <c r="H504">
        <v>31</v>
      </c>
    </row>
    <row r="505" spans="1:8">
      <c r="A505">
        <v>746</v>
      </c>
      <c r="B505">
        <v>7</v>
      </c>
      <c r="C505" s="1" t="s">
        <v>673</v>
      </c>
      <c r="D505" s="1" t="s">
        <v>358</v>
      </c>
      <c r="E505" t="s">
        <v>708</v>
      </c>
      <c r="F505" t="s">
        <v>681</v>
      </c>
      <c r="G505" t="s">
        <v>62</v>
      </c>
      <c r="H505">
        <v>156</v>
      </c>
    </row>
    <row r="506" spans="1:8">
      <c r="A506">
        <v>747</v>
      </c>
      <c r="B506">
        <v>7</v>
      </c>
      <c r="C506" s="1" t="s">
        <v>673</v>
      </c>
      <c r="D506" s="1" t="s">
        <v>358</v>
      </c>
      <c r="E506" t="s">
        <v>708</v>
      </c>
      <c r="F506" t="s">
        <v>681</v>
      </c>
      <c r="G506" t="s">
        <v>711</v>
      </c>
      <c r="H506">
        <v>4</v>
      </c>
    </row>
    <row r="507" spans="1:8">
      <c r="A507">
        <v>748</v>
      </c>
      <c r="B507">
        <v>7</v>
      </c>
      <c r="C507" s="1" t="s">
        <v>673</v>
      </c>
      <c r="D507" s="1" t="s">
        <v>358</v>
      </c>
      <c r="E507" t="s">
        <v>708</v>
      </c>
      <c r="F507" t="s">
        <v>681</v>
      </c>
      <c r="G507" t="s">
        <v>100</v>
      </c>
      <c r="H507">
        <v>135</v>
      </c>
    </row>
    <row r="508" spans="1:8">
      <c r="A508">
        <v>750</v>
      </c>
      <c r="B508">
        <v>7</v>
      </c>
      <c r="C508" s="1" t="s">
        <v>673</v>
      </c>
      <c r="D508" s="1" t="s">
        <v>358</v>
      </c>
      <c r="E508" t="s">
        <v>708</v>
      </c>
      <c r="F508" t="s">
        <v>674</v>
      </c>
      <c r="G508" t="s">
        <v>712</v>
      </c>
      <c r="H508">
        <v>12</v>
      </c>
    </row>
    <row r="509" spans="1:8">
      <c r="A509">
        <v>751</v>
      </c>
      <c r="B509">
        <v>7</v>
      </c>
      <c r="C509" s="1" t="s">
        <v>673</v>
      </c>
      <c r="D509" s="1" t="s">
        <v>358</v>
      </c>
      <c r="E509" t="s">
        <v>708</v>
      </c>
      <c r="F509" t="s">
        <v>674</v>
      </c>
      <c r="G509" t="s">
        <v>260</v>
      </c>
      <c r="H509">
        <v>53</v>
      </c>
    </row>
    <row r="510" spans="1:8">
      <c r="A510">
        <v>752</v>
      </c>
      <c r="B510">
        <v>7</v>
      </c>
      <c r="C510" s="1" t="s">
        <v>673</v>
      </c>
      <c r="D510" s="1" t="s">
        <v>358</v>
      </c>
      <c r="E510" t="s">
        <v>708</v>
      </c>
      <c r="F510" t="s">
        <v>674</v>
      </c>
      <c r="G510" t="s">
        <v>713</v>
      </c>
      <c r="H510">
        <v>15</v>
      </c>
    </row>
    <row r="511" spans="1:8">
      <c r="A511">
        <v>753</v>
      </c>
      <c r="B511">
        <v>7</v>
      </c>
      <c r="C511" s="1" t="s">
        <v>673</v>
      </c>
      <c r="D511" s="1" t="s">
        <v>358</v>
      </c>
      <c r="E511" t="s">
        <v>708</v>
      </c>
      <c r="F511" t="s">
        <v>674</v>
      </c>
      <c r="G511" t="s">
        <v>183</v>
      </c>
      <c r="H511">
        <v>20</v>
      </c>
    </row>
    <row r="512" spans="1:8">
      <c r="A512">
        <v>754</v>
      </c>
      <c r="B512">
        <v>7</v>
      </c>
      <c r="C512" s="1" t="s">
        <v>673</v>
      </c>
      <c r="D512" s="1" t="s">
        <v>358</v>
      </c>
      <c r="E512" t="s">
        <v>708</v>
      </c>
      <c r="F512" t="s">
        <v>674</v>
      </c>
      <c r="G512" t="s">
        <v>459</v>
      </c>
      <c r="H512">
        <v>16</v>
      </c>
    </row>
    <row r="513" spans="1:8">
      <c r="A513">
        <v>755</v>
      </c>
      <c r="B513">
        <v>7</v>
      </c>
      <c r="C513" s="1" t="s">
        <v>673</v>
      </c>
      <c r="D513" s="1" t="s">
        <v>358</v>
      </c>
      <c r="E513" t="s">
        <v>708</v>
      </c>
      <c r="F513" t="s">
        <v>674</v>
      </c>
      <c r="G513" t="s">
        <v>56</v>
      </c>
      <c r="H513">
        <v>491</v>
      </c>
    </row>
    <row r="514" spans="1:8">
      <c r="A514">
        <v>756</v>
      </c>
      <c r="B514">
        <v>7</v>
      </c>
      <c r="C514" s="1" t="s">
        <v>673</v>
      </c>
      <c r="D514" s="1" t="s">
        <v>358</v>
      </c>
      <c r="E514" t="s">
        <v>708</v>
      </c>
      <c r="F514" t="s">
        <v>674</v>
      </c>
      <c r="G514" t="s">
        <v>355</v>
      </c>
      <c r="H514">
        <v>17</v>
      </c>
    </row>
    <row r="515" spans="1:8">
      <c r="A515">
        <v>757</v>
      </c>
      <c r="B515">
        <v>7</v>
      </c>
      <c r="C515" s="1" t="s">
        <v>673</v>
      </c>
      <c r="D515" s="1" t="s">
        <v>358</v>
      </c>
      <c r="E515" t="s">
        <v>708</v>
      </c>
      <c r="F515" t="s">
        <v>674</v>
      </c>
      <c r="G515" t="s">
        <v>392</v>
      </c>
      <c r="H515">
        <v>66</v>
      </c>
    </row>
    <row r="516" spans="1:8">
      <c r="A516">
        <v>758</v>
      </c>
      <c r="B516">
        <v>7</v>
      </c>
      <c r="C516" s="1" t="s">
        <v>673</v>
      </c>
      <c r="D516" s="1" t="s">
        <v>358</v>
      </c>
      <c r="E516" t="s">
        <v>708</v>
      </c>
      <c r="F516" t="s">
        <v>674</v>
      </c>
      <c r="G516" t="s">
        <v>85</v>
      </c>
      <c r="H516">
        <v>164</v>
      </c>
    </row>
    <row r="517" spans="1:8">
      <c r="A517">
        <v>759</v>
      </c>
      <c r="B517">
        <v>7</v>
      </c>
      <c r="C517" s="1" t="s">
        <v>673</v>
      </c>
      <c r="D517" s="1" t="s">
        <v>358</v>
      </c>
      <c r="E517" t="s">
        <v>708</v>
      </c>
      <c r="F517" t="s">
        <v>674</v>
      </c>
      <c r="G517" t="s">
        <v>83</v>
      </c>
      <c r="H517">
        <v>917</v>
      </c>
    </row>
    <row r="518" spans="1:8">
      <c r="A518">
        <v>760</v>
      </c>
      <c r="B518">
        <v>7</v>
      </c>
      <c r="C518" s="1" t="s">
        <v>673</v>
      </c>
      <c r="D518" s="1" t="s">
        <v>358</v>
      </c>
      <c r="E518" t="s">
        <v>708</v>
      </c>
      <c r="F518" t="s">
        <v>674</v>
      </c>
      <c r="G518" t="s">
        <v>181</v>
      </c>
      <c r="H518">
        <v>47</v>
      </c>
    </row>
    <row r="519" spans="1:8">
      <c r="A519">
        <v>762</v>
      </c>
      <c r="B519">
        <v>7</v>
      </c>
      <c r="C519" s="1" t="s">
        <v>673</v>
      </c>
      <c r="D519" s="1" t="s">
        <v>358</v>
      </c>
      <c r="E519" t="s">
        <v>708</v>
      </c>
      <c r="F519" t="s">
        <v>675</v>
      </c>
      <c r="G519" t="s">
        <v>64</v>
      </c>
      <c r="H519">
        <v>858</v>
      </c>
    </row>
    <row r="520" spans="1:8">
      <c r="A520">
        <v>764</v>
      </c>
      <c r="B520">
        <v>7</v>
      </c>
      <c r="C520" s="1" t="s">
        <v>673</v>
      </c>
      <c r="D520" s="1" t="s">
        <v>358</v>
      </c>
      <c r="E520" t="s">
        <v>708</v>
      </c>
      <c r="F520" t="s">
        <v>676</v>
      </c>
      <c r="G520" t="s">
        <v>104</v>
      </c>
      <c r="H520">
        <v>148</v>
      </c>
    </row>
    <row r="521" spans="1:8">
      <c r="A521">
        <v>765</v>
      </c>
      <c r="B521">
        <v>7</v>
      </c>
      <c r="C521" s="1" t="s">
        <v>673</v>
      </c>
      <c r="D521" s="1" t="s">
        <v>358</v>
      </c>
      <c r="E521" t="s">
        <v>708</v>
      </c>
      <c r="F521" t="s">
        <v>676</v>
      </c>
      <c r="G521" t="s">
        <v>250</v>
      </c>
      <c r="H521">
        <v>384</v>
      </c>
    </row>
    <row r="522" spans="1:8">
      <c r="A522">
        <v>767</v>
      </c>
      <c r="B522">
        <v>7</v>
      </c>
      <c r="C522" s="1" t="s">
        <v>673</v>
      </c>
      <c r="D522" s="1" t="s">
        <v>358</v>
      </c>
      <c r="E522" t="s">
        <v>708</v>
      </c>
      <c r="F522" t="s">
        <v>677</v>
      </c>
      <c r="G522" t="s">
        <v>147</v>
      </c>
      <c r="H522">
        <v>141</v>
      </c>
    </row>
    <row r="523" spans="1:8">
      <c r="A523">
        <v>768</v>
      </c>
      <c r="B523">
        <v>7</v>
      </c>
      <c r="C523" s="1" t="s">
        <v>673</v>
      </c>
      <c r="D523" s="1" t="s">
        <v>358</v>
      </c>
      <c r="E523" t="s">
        <v>708</v>
      </c>
      <c r="F523" t="s">
        <v>677</v>
      </c>
      <c r="G523" t="s">
        <v>344</v>
      </c>
      <c r="H523">
        <v>49</v>
      </c>
    </row>
    <row r="524" spans="1:8">
      <c r="A524">
        <v>769</v>
      </c>
      <c r="B524">
        <v>7</v>
      </c>
      <c r="C524" s="1" t="s">
        <v>673</v>
      </c>
      <c r="D524" s="1" t="s">
        <v>358</v>
      </c>
      <c r="E524" t="s">
        <v>708</v>
      </c>
      <c r="F524" t="s">
        <v>677</v>
      </c>
      <c r="G524" t="s">
        <v>75</v>
      </c>
      <c r="H524">
        <v>136</v>
      </c>
    </row>
    <row r="525" spans="1:8">
      <c r="A525">
        <v>770</v>
      </c>
      <c r="B525">
        <v>7</v>
      </c>
      <c r="C525" s="1" t="s">
        <v>673</v>
      </c>
      <c r="D525" s="1" t="s">
        <v>358</v>
      </c>
      <c r="E525" t="s">
        <v>708</v>
      </c>
      <c r="F525" t="s">
        <v>677</v>
      </c>
      <c r="G525" t="s">
        <v>77</v>
      </c>
      <c r="H525">
        <v>241</v>
      </c>
    </row>
    <row r="526" spans="1:8">
      <c r="A526">
        <v>771</v>
      </c>
      <c r="B526">
        <v>7</v>
      </c>
      <c r="C526" s="1" t="s">
        <v>673</v>
      </c>
      <c r="D526" s="1" t="s">
        <v>358</v>
      </c>
      <c r="E526" t="s">
        <v>708</v>
      </c>
      <c r="F526" t="s">
        <v>677</v>
      </c>
      <c r="G526" t="s">
        <v>51</v>
      </c>
      <c r="H526">
        <v>20</v>
      </c>
    </row>
    <row r="527" spans="1:8">
      <c r="A527">
        <v>774</v>
      </c>
      <c r="B527">
        <v>7</v>
      </c>
      <c r="C527" s="1" t="s">
        <v>673</v>
      </c>
      <c r="D527" s="1" t="s">
        <v>406</v>
      </c>
      <c r="E527" t="s">
        <v>407</v>
      </c>
      <c r="F527" t="s">
        <v>675</v>
      </c>
      <c r="G527" t="s">
        <v>64</v>
      </c>
      <c r="H527">
        <v>26</v>
      </c>
    </row>
    <row r="528" spans="1:8">
      <c r="A528">
        <v>777</v>
      </c>
      <c r="B528">
        <v>7</v>
      </c>
      <c r="C528" s="1" t="s">
        <v>670</v>
      </c>
      <c r="D528" s="1" t="s">
        <v>415</v>
      </c>
      <c r="E528" t="s">
        <v>416</v>
      </c>
      <c r="F528" t="s">
        <v>672</v>
      </c>
      <c r="G528" t="s">
        <v>162</v>
      </c>
      <c r="H528">
        <v>68</v>
      </c>
    </row>
    <row r="529" spans="1:8">
      <c r="A529">
        <v>779</v>
      </c>
      <c r="B529">
        <v>7</v>
      </c>
      <c r="C529" s="1" t="s">
        <v>670</v>
      </c>
      <c r="D529" s="1" t="s">
        <v>415</v>
      </c>
      <c r="E529" t="s">
        <v>416</v>
      </c>
      <c r="F529" t="s">
        <v>695</v>
      </c>
      <c r="G529" t="s">
        <v>402</v>
      </c>
      <c r="H529">
        <v>322</v>
      </c>
    </row>
    <row r="530" spans="1:8">
      <c r="A530">
        <v>781</v>
      </c>
      <c r="B530">
        <v>7</v>
      </c>
      <c r="C530" s="1" t="s">
        <v>670</v>
      </c>
      <c r="D530" s="1" t="s">
        <v>415</v>
      </c>
      <c r="E530" t="s">
        <v>416</v>
      </c>
      <c r="F530" t="s">
        <v>680</v>
      </c>
      <c r="G530" t="s">
        <v>303</v>
      </c>
      <c r="H530">
        <v>56</v>
      </c>
    </row>
    <row r="531" spans="1:8">
      <c r="A531">
        <v>783</v>
      </c>
      <c r="B531">
        <v>7</v>
      </c>
      <c r="C531" s="1" t="s">
        <v>670</v>
      </c>
      <c r="D531" s="1" t="s">
        <v>415</v>
      </c>
      <c r="E531" t="s">
        <v>416</v>
      </c>
      <c r="F531" t="s">
        <v>674</v>
      </c>
      <c r="G531" t="s">
        <v>83</v>
      </c>
      <c r="H531">
        <v>44</v>
      </c>
    </row>
    <row r="532" spans="1:8">
      <c r="A532">
        <v>785</v>
      </c>
      <c r="B532">
        <v>7</v>
      </c>
      <c r="C532" s="1" t="s">
        <v>670</v>
      </c>
      <c r="D532" s="1" t="s">
        <v>415</v>
      </c>
      <c r="E532" t="s">
        <v>416</v>
      </c>
      <c r="F532" t="s">
        <v>677</v>
      </c>
      <c r="G532" t="s">
        <v>77</v>
      </c>
      <c r="H532">
        <v>49</v>
      </c>
    </row>
    <row r="533" spans="1:8">
      <c r="A533">
        <v>787</v>
      </c>
      <c r="B533">
        <v>7</v>
      </c>
      <c r="C533" s="1" t="s">
        <v>670</v>
      </c>
      <c r="D533" s="1" t="s">
        <v>415</v>
      </c>
      <c r="E533" t="s">
        <v>416</v>
      </c>
      <c r="F533" t="s">
        <v>678</v>
      </c>
      <c r="G533" t="s">
        <v>224</v>
      </c>
      <c r="H533">
        <v>9</v>
      </c>
    </row>
    <row r="534" spans="1:8">
      <c r="A534">
        <v>790</v>
      </c>
      <c r="B534">
        <v>7</v>
      </c>
      <c r="C534" s="1" t="s">
        <v>670</v>
      </c>
      <c r="D534" s="1" t="s">
        <v>714</v>
      </c>
      <c r="E534" t="s">
        <v>715</v>
      </c>
      <c r="F534" t="s">
        <v>672</v>
      </c>
      <c r="G534" t="s">
        <v>151</v>
      </c>
      <c r="H534">
        <v>9</v>
      </c>
    </row>
    <row r="535" spans="1:8">
      <c r="A535">
        <v>792</v>
      </c>
      <c r="B535">
        <v>7</v>
      </c>
      <c r="C535" s="1" t="s">
        <v>670</v>
      </c>
      <c r="D535" s="1" t="s">
        <v>714</v>
      </c>
      <c r="E535" t="s">
        <v>715</v>
      </c>
      <c r="F535" t="s">
        <v>676</v>
      </c>
      <c r="G535" t="s">
        <v>250</v>
      </c>
      <c r="H535">
        <v>28</v>
      </c>
    </row>
    <row r="536" spans="1:8">
      <c r="A536">
        <v>794</v>
      </c>
      <c r="B536">
        <v>7</v>
      </c>
      <c r="C536" s="1" t="s">
        <v>670</v>
      </c>
      <c r="D536" s="1" t="s">
        <v>714</v>
      </c>
      <c r="E536" t="s">
        <v>715</v>
      </c>
      <c r="F536" t="s">
        <v>677</v>
      </c>
      <c r="G536" t="s">
        <v>173</v>
      </c>
      <c r="H536">
        <v>42</v>
      </c>
    </row>
    <row r="537" spans="1:8">
      <c r="A537">
        <v>795</v>
      </c>
      <c r="B537">
        <v>7</v>
      </c>
      <c r="C537" s="1" t="s">
        <v>670</v>
      </c>
      <c r="D537" s="1" t="s">
        <v>714</v>
      </c>
      <c r="E537" t="s">
        <v>715</v>
      </c>
      <c r="F537" t="s">
        <v>677</v>
      </c>
      <c r="G537" t="s">
        <v>530</v>
      </c>
      <c r="H537">
        <v>96</v>
      </c>
    </row>
    <row r="538" spans="1:8">
      <c r="A538">
        <v>796</v>
      </c>
      <c r="B538">
        <v>7</v>
      </c>
      <c r="C538" s="1" t="s">
        <v>670</v>
      </c>
      <c r="D538" s="1" t="s">
        <v>714</v>
      </c>
      <c r="E538" t="s">
        <v>715</v>
      </c>
      <c r="F538" t="s">
        <v>677</v>
      </c>
      <c r="G538" t="s">
        <v>75</v>
      </c>
      <c r="H538">
        <v>77</v>
      </c>
    </row>
    <row r="539" spans="1:8">
      <c r="A539">
        <v>799</v>
      </c>
      <c r="B539">
        <v>7</v>
      </c>
      <c r="C539" s="1" t="s">
        <v>670</v>
      </c>
      <c r="D539" s="1" t="s">
        <v>409</v>
      </c>
      <c r="E539" t="s">
        <v>410</v>
      </c>
      <c r="F539" t="s">
        <v>671</v>
      </c>
      <c r="G539" t="s">
        <v>60</v>
      </c>
      <c r="H539">
        <v>55</v>
      </c>
    </row>
    <row r="540" spans="1:8">
      <c r="A540">
        <v>801</v>
      </c>
      <c r="B540">
        <v>7</v>
      </c>
      <c r="C540" s="1" t="s">
        <v>670</v>
      </c>
      <c r="D540" s="1" t="s">
        <v>409</v>
      </c>
      <c r="E540" t="s">
        <v>410</v>
      </c>
      <c r="F540" t="s">
        <v>672</v>
      </c>
      <c r="G540" t="s">
        <v>162</v>
      </c>
      <c r="H540">
        <v>315</v>
      </c>
    </row>
    <row r="541" spans="1:8">
      <c r="A541">
        <v>802</v>
      </c>
      <c r="B541">
        <v>7</v>
      </c>
      <c r="C541" s="1" t="s">
        <v>670</v>
      </c>
      <c r="D541" s="1" t="s">
        <v>409</v>
      </c>
      <c r="E541" t="s">
        <v>410</v>
      </c>
      <c r="F541" t="s">
        <v>672</v>
      </c>
      <c r="G541" t="s">
        <v>219</v>
      </c>
      <c r="H541">
        <v>13</v>
      </c>
    </row>
    <row r="542" spans="1:8">
      <c r="A542">
        <v>803</v>
      </c>
      <c r="B542">
        <v>7</v>
      </c>
      <c r="C542" s="1" t="s">
        <v>670</v>
      </c>
      <c r="D542" s="1" t="s">
        <v>409</v>
      </c>
      <c r="E542" t="s">
        <v>410</v>
      </c>
      <c r="F542" t="s">
        <v>672</v>
      </c>
      <c r="G542" t="s">
        <v>187</v>
      </c>
      <c r="H542">
        <v>14</v>
      </c>
    </row>
    <row r="543" spans="1:8">
      <c r="A543">
        <v>804</v>
      </c>
      <c r="B543">
        <v>7</v>
      </c>
      <c r="C543" s="1" t="s">
        <v>670</v>
      </c>
      <c r="D543" s="1" t="s">
        <v>409</v>
      </c>
      <c r="E543" t="s">
        <v>410</v>
      </c>
      <c r="F543" t="s">
        <v>672</v>
      </c>
      <c r="G543" t="s">
        <v>91</v>
      </c>
      <c r="H543">
        <v>15</v>
      </c>
    </row>
    <row r="544" spans="1:8">
      <c r="A544">
        <v>805</v>
      </c>
      <c r="B544">
        <v>7</v>
      </c>
      <c r="C544" s="1" t="s">
        <v>670</v>
      </c>
      <c r="D544" s="1" t="s">
        <v>409</v>
      </c>
      <c r="E544" t="s">
        <v>410</v>
      </c>
      <c r="F544" t="s">
        <v>672</v>
      </c>
      <c r="G544" t="s">
        <v>93</v>
      </c>
      <c r="H544">
        <v>35</v>
      </c>
    </row>
    <row r="545" spans="1:8">
      <c r="A545">
        <v>940</v>
      </c>
      <c r="B545">
        <v>5</v>
      </c>
      <c r="C545" s="1" t="s">
        <v>673</v>
      </c>
      <c r="D545" s="1" t="s">
        <v>539</v>
      </c>
      <c r="E545" t="s">
        <v>540</v>
      </c>
      <c r="F545" t="s">
        <v>672</v>
      </c>
      <c r="G545" t="s">
        <v>87</v>
      </c>
      <c r="H545">
        <v>52</v>
      </c>
    </row>
    <row r="546" spans="1:8">
      <c r="A546">
        <v>808</v>
      </c>
      <c r="B546">
        <v>7</v>
      </c>
      <c r="C546" s="1" t="s">
        <v>670</v>
      </c>
      <c r="D546" s="1" t="s">
        <v>409</v>
      </c>
      <c r="E546" t="s">
        <v>410</v>
      </c>
      <c r="F546" t="s">
        <v>681</v>
      </c>
      <c r="G546" t="s">
        <v>100</v>
      </c>
      <c r="H546">
        <v>59</v>
      </c>
    </row>
    <row r="547" spans="1:8">
      <c r="A547">
        <v>810</v>
      </c>
      <c r="B547">
        <v>7</v>
      </c>
      <c r="C547" s="1" t="s">
        <v>670</v>
      </c>
      <c r="D547" s="1" t="s">
        <v>409</v>
      </c>
      <c r="E547" t="s">
        <v>410</v>
      </c>
      <c r="F547" t="s">
        <v>674</v>
      </c>
      <c r="G547" t="s">
        <v>260</v>
      </c>
      <c r="H547">
        <v>58</v>
      </c>
    </row>
    <row r="548" spans="1:8">
      <c r="A548">
        <v>811</v>
      </c>
      <c r="B548">
        <v>7</v>
      </c>
      <c r="C548" s="1" t="s">
        <v>670</v>
      </c>
      <c r="D548" s="1" t="s">
        <v>409</v>
      </c>
      <c r="E548" t="s">
        <v>410</v>
      </c>
      <c r="F548" t="s">
        <v>674</v>
      </c>
      <c r="G548" t="s">
        <v>85</v>
      </c>
      <c r="H548">
        <v>49</v>
      </c>
    </row>
    <row r="549" spans="1:8">
      <c r="A549">
        <v>812</v>
      </c>
      <c r="B549">
        <v>7</v>
      </c>
      <c r="C549" s="1" t="s">
        <v>670</v>
      </c>
      <c r="D549" s="1" t="s">
        <v>409</v>
      </c>
      <c r="E549" t="s">
        <v>410</v>
      </c>
      <c r="F549" t="s">
        <v>674</v>
      </c>
      <c r="G549" t="s">
        <v>83</v>
      </c>
      <c r="H549">
        <v>168</v>
      </c>
    </row>
    <row r="550" spans="1:8">
      <c r="A550">
        <v>814</v>
      </c>
      <c r="B550">
        <v>7</v>
      </c>
      <c r="C550" s="1" t="s">
        <v>670</v>
      </c>
      <c r="D550" s="1" t="s">
        <v>409</v>
      </c>
      <c r="E550" t="s">
        <v>410</v>
      </c>
      <c r="F550" t="s">
        <v>675</v>
      </c>
      <c r="G550" t="s">
        <v>64</v>
      </c>
      <c r="H550">
        <v>21</v>
      </c>
    </row>
    <row r="551" spans="1:8">
      <c r="A551">
        <v>816</v>
      </c>
      <c r="B551">
        <v>7</v>
      </c>
      <c r="C551" s="1" t="s">
        <v>670</v>
      </c>
      <c r="D551" s="1" t="s">
        <v>409</v>
      </c>
      <c r="E551" t="s">
        <v>410</v>
      </c>
      <c r="F551" t="s">
        <v>676</v>
      </c>
      <c r="G551" t="s">
        <v>250</v>
      </c>
      <c r="H551">
        <v>18</v>
      </c>
    </row>
    <row r="552" spans="1:8">
      <c r="A552">
        <v>817</v>
      </c>
      <c r="B552">
        <v>7</v>
      </c>
      <c r="C552" s="1" t="s">
        <v>670</v>
      </c>
      <c r="D552" s="1" t="s">
        <v>409</v>
      </c>
      <c r="E552" t="s">
        <v>410</v>
      </c>
      <c r="F552" t="s">
        <v>676</v>
      </c>
      <c r="G552" t="s">
        <v>273</v>
      </c>
      <c r="H552">
        <v>7</v>
      </c>
    </row>
    <row r="553" spans="1:8">
      <c r="A553">
        <v>819</v>
      </c>
      <c r="B553">
        <v>7</v>
      </c>
      <c r="C553" s="1" t="s">
        <v>670</v>
      </c>
      <c r="D553" s="1" t="s">
        <v>409</v>
      </c>
      <c r="E553" t="s">
        <v>410</v>
      </c>
      <c r="F553" t="s">
        <v>677</v>
      </c>
      <c r="G553" t="s">
        <v>75</v>
      </c>
      <c r="H553">
        <v>101</v>
      </c>
    </row>
    <row r="554" spans="1:8">
      <c r="A554">
        <v>821</v>
      </c>
      <c r="B554">
        <v>7</v>
      </c>
      <c r="C554" s="1" t="s">
        <v>670</v>
      </c>
      <c r="D554" s="1" t="s">
        <v>409</v>
      </c>
      <c r="E554" t="s">
        <v>410</v>
      </c>
      <c r="F554" t="s">
        <v>678</v>
      </c>
      <c r="G554" t="s">
        <v>226</v>
      </c>
      <c r="H554">
        <v>275</v>
      </c>
    </row>
    <row r="555" spans="1:8">
      <c r="A555">
        <v>822</v>
      </c>
      <c r="B555">
        <v>7</v>
      </c>
      <c r="C555" s="1" t="s">
        <v>670</v>
      </c>
      <c r="D555" s="1" t="s">
        <v>409</v>
      </c>
      <c r="E555" t="s">
        <v>410</v>
      </c>
      <c r="F555" t="s">
        <v>678</v>
      </c>
      <c r="G555" t="s">
        <v>413</v>
      </c>
      <c r="H555">
        <v>15</v>
      </c>
    </row>
    <row r="556" spans="1:8">
      <c r="A556">
        <v>823</v>
      </c>
      <c r="B556">
        <v>7</v>
      </c>
      <c r="C556" s="1" t="s">
        <v>670</v>
      </c>
      <c r="D556" s="1" t="s">
        <v>409</v>
      </c>
      <c r="E556" t="s">
        <v>410</v>
      </c>
      <c r="F556" t="s">
        <v>678</v>
      </c>
      <c r="G556" t="s">
        <v>224</v>
      </c>
      <c r="H556">
        <v>108</v>
      </c>
    </row>
    <row r="557" spans="1:8">
      <c r="A557">
        <v>824</v>
      </c>
      <c r="B557">
        <v>7</v>
      </c>
      <c r="C557" s="1" t="s">
        <v>670</v>
      </c>
      <c r="D557" s="1" t="s">
        <v>409</v>
      </c>
      <c r="E557" t="s">
        <v>410</v>
      </c>
      <c r="F557" t="s">
        <v>678</v>
      </c>
      <c r="G557" t="s">
        <v>281</v>
      </c>
      <c r="H557">
        <v>57</v>
      </c>
    </row>
    <row r="558" spans="1:8">
      <c r="A558">
        <v>827</v>
      </c>
      <c r="B558">
        <v>3</v>
      </c>
      <c r="C558" s="1" t="s">
        <v>673</v>
      </c>
      <c r="D558" s="1" t="s">
        <v>164</v>
      </c>
      <c r="E558" t="s">
        <v>165</v>
      </c>
      <c r="F558" t="s">
        <v>671</v>
      </c>
      <c r="G558" t="s">
        <v>177</v>
      </c>
      <c r="H558">
        <v>131</v>
      </c>
    </row>
    <row r="559" spans="1:8">
      <c r="A559">
        <v>829</v>
      </c>
      <c r="B559">
        <v>3</v>
      </c>
      <c r="C559" s="1" t="s">
        <v>673</v>
      </c>
      <c r="D559" s="1" t="s">
        <v>164</v>
      </c>
      <c r="E559" t="s">
        <v>165</v>
      </c>
      <c r="F559" t="s">
        <v>679</v>
      </c>
      <c r="G559" t="s">
        <v>34</v>
      </c>
      <c r="H559">
        <v>508</v>
      </c>
    </row>
    <row r="560" spans="1:8">
      <c r="A560">
        <v>830</v>
      </c>
      <c r="B560">
        <v>3</v>
      </c>
      <c r="C560" s="1" t="s">
        <v>673</v>
      </c>
      <c r="D560" s="1" t="s">
        <v>164</v>
      </c>
      <c r="E560" t="s">
        <v>165</v>
      </c>
      <c r="F560" t="s">
        <v>679</v>
      </c>
      <c r="G560" t="s">
        <v>179</v>
      </c>
      <c r="H560">
        <v>111</v>
      </c>
    </row>
    <row r="561" spans="1:8">
      <c r="A561">
        <v>832</v>
      </c>
      <c r="B561">
        <v>3</v>
      </c>
      <c r="C561" s="1" t="s">
        <v>673</v>
      </c>
      <c r="D561" s="1" t="s">
        <v>164</v>
      </c>
      <c r="E561" t="s">
        <v>165</v>
      </c>
      <c r="F561" t="s">
        <v>672</v>
      </c>
      <c r="G561" t="s">
        <v>128</v>
      </c>
      <c r="H561">
        <v>215</v>
      </c>
    </row>
    <row r="562" spans="1:8">
      <c r="A562">
        <v>833</v>
      </c>
      <c r="B562">
        <v>3</v>
      </c>
      <c r="C562" s="1" t="s">
        <v>673</v>
      </c>
      <c r="D562" s="1" t="s">
        <v>164</v>
      </c>
      <c r="E562" t="s">
        <v>165</v>
      </c>
      <c r="F562" t="s">
        <v>672</v>
      </c>
      <c r="G562" t="s">
        <v>187</v>
      </c>
      <c r="H562">
        <v>208</v>
      </c>
    </row>
    <row r="563" spans="1:8">
      <c r="A563">
        <v>1032</v>
      </c>
      <c r="B563">
        <v>5</v>
      </c>
      <c r="C563" s="1" t="s">
        <v>673</v>
      </c>
      <c r="D563" s="1" t="s">
        <v>543</v>
      </c>
      <c r="E563" t="s">
        <v>716</v>
      </c>
      <c r="F563" t="s">
        <v>672</v>
      </c>
      <c r="G563" t="s">
        <v>87</v>
      </c>
      <c r="H563">
        <v>295</v>
      </c>
    </row>
    <row r="564" spans="1:8">
      <c r="A564">
        <v>1008</v>
      </c>
      <c r="B564">
        <v>5</v>
      </c>
      <c r="C564" s="1" t="s">
        <v>670</v>
      </c>
      <c r="D564" s="1" t="s">
        <v>555</v>
      </c>
      <c r="E564" t="s">
        <v>556</v>
      </c>
      <c r="F564" t="s">
        <v>672</v>
      </c>
      <c r="G564" t="s">
        <v>89</v>
      </c>
      <c r="H564">
        <v>166</v>
      </c>
    </row>
    <row r="565" spans="1:8">
      <c r="A565">
        <v>836</v>
      </c>
      <c r="B565">
        <v>3</v>
      </c>
      <c r="C565" s="1" t="s">
        <v>673</v>
      </c>
      <c r="D565" s="1" t="s">
        <v>164</v>
      </c>
      <c r="E565" t="s">
        <v>165</v>
      </c>
      <c r="F565" t="s">
        <v>672</v>
      </c>
      <c r="G565" t="s">
        <v>151</v>
      </c>
      <c r="H565">
        <v>103</v>
      </c>
    </row>
    <row r="566" spans="1:8">
      <c r="A566">
        <v>838</v>
      </c>
      <c r="B566">
        <v>3</v>
      </c>
      <c r="C566" s="1" t="s">
        <v>673</v>
      </c>
      <c r="D566" s="1" t="s">
        <v>164</v>
      </c>
      <c r="E566" t="s">
        <v>165</v>
      </c>
      <c r="F566" t="s">
        <v>680</v>
      </c>
      <c r="G566" t="s">
        <v>72</v>
      </c>
      <c r="H566">
        <v>348</v>
      </c>
    </row>
    <row r="567" spans="1:8">
      <c r="A567">
        <v>839</v>
      </c>
      <c r="B567">
        <v>3</v>
      </c>
      <c r="C567" s="1" t="s">
        <v>673</v>
      </c>
      <c r="D567" s="1" t="s">
        <v>164</v>
      </c>
      <c r="E567" t="s">
        <v>165</v>
      </c>
      <c r="F567" t="s">
        <v>680</v>
      </c>
      <c r="G567" t="s">
        <v>168</v>
      </c>
      <c r="H567">
        <v>123</v>
      </c>
    </row>
    <row r="568" spans="1:8">
      <c r="A568">
        <v>840</v>
      </c>
      <c r="B568">
        <v>3</v>
      </c>
      <c r="C568" s="1" t="s">
        <v>673</v>
      </c>
      <c r="D568" s="1" t="s">
        <v>164</v>
      </c>
      <c r="E568" t="s">
        <v>165</v>
      </c>
      <c r="F568" t="s">
        <v>680</v>
      </c>
      <c r="G568" t="s">
        <v>185</v>
      </c>
      <c r="H568">
        <v>177</v>
      </c>
    </row>
    <row r="569" spans="1:8">
      <c r="A569">
        <v>841</v>
      </c>
      <c r="B569">
        <v>3</v>
      </c>
      <c r="C569" s="1" t="s">
        <v>673</v>
      </c>
      <c r="D569" s="1" t="s">
        <v>164</v>
      </c>
      <c r="E569" t="s">
        <v>165</v>
      </c>
      <c r="F569" t="s">
        <v>680</v>
      </c>
      <c r="G569" t="s">
        <v>44</v>
      </c>
      <c r="H569">
        <v>175</v>
      </c>
    </row>
    <row r="570" spans="1:8">
      <c r="A570">
        <v>843</v>
      </c>
      <c r="B570">
        <v>3</v>
      </c>
      <c r="C570" s="1" t="s">
        <v>673</v>
      </c>
      <c r="D570" s="1" t="s">
        <v>164</v>
      </c>
      <c r="E570" t="s">
        <v>165</v>
      </c>
      <c r="F570" t="s">
        <v>674</v>
      </c>
      <c r="G570" t="s">
        <v>183</v>
      </c>
      <c r="H570">
        <v>125</v>
      </c>
    </row>
    <row r="571" spans="1:8">
      <c r="A571">
        <v>844</v>
      </c>
      <c r="B571">
        <v>3</v>
      </c>
      <c r="C571" s="1" t="s">
        <v>673</v>
      </c>
      <c r="D571" s="1" t="s">
        <v>164</v>
      </c>
      <c r="E571" t="s">
        <v>165</v>
      </c>
      <c r="F571" t="s">
        <v>674</v>
      </c>
      <c r="G571" t="s">
        <v>459</v>
      </c>
      <c r="H571">
        <v>111</v>
      </c>
    </row>
    <row r="572" spans="1:8">
      <c r="A572">
        <v>845</v>
      </c>
      <c r="B572">
        <v>3</v>
      </c>
      <c r="C572" s="1" t="s">
        <v>673</v>
      </c>
      <c r="D572" s="1" t="s">
        <v>164</v>
      </c>
      <c r="E572" t="s">
        <v>165</v>
      </c>
      <c r="F572" t="s">
        <v>674</v>
      </c>
      <c r="G572" t="s">
        <v>56</v>
      </c>
      <c r="H572">
        <v>298</v>
      </c>
    </row>
    <row r="573" spans="1:8">
      <c r="A573">
        <v>846</v>
      </c>
      <c r="B573">
        <v>3</v>
      </c>
      <c r="C573" s="1" t="s">
        <v>673</v>
      </c>
      <c r="D573" s="1" t="s">
        <v>164</v>
      </c>
      <c r="E573" t="s">
        <v>165</v>
      </c>
      <c r="F573" t="s">
        <v>674</v>
      </c>
      <c r="G573" t="s">
        <v>85</v>
      </c>
      <c r="H573">
        <v>112</v>
      </c>
    </row>
    <row r="574" spans="1:8">
      <c r="A574">
        <v>847</v>
      </c>
      <c r="B574">
        <v>3</v>
      </c>
      <c r="C574" s="1" t="s">
        <v>673</v>
      </c>
      <c r="D574" s="1" t="s">
        <v>164</v>
      </c>
      <c r="E574" t="s">
        <v>165</v>
      </c>
      <c r="F574" t="s">
        <v>674</v>
      </c>
      <c r="G574" t="s">
        <v>83</v>
      </c>
      <c r="H574">
        <v>176</v>
      </c>
    </row>
    <row r="575" spans="1:8">
      <c r="A575">
        <v>849</v>
      </c>
      <c r="B575">
        <v>3</v>
      </c>
      <c r="C575" s="1" t="s">
        <v>673</v>
      </c>
      <c r="D575" s="1" t="s">
        <v>164</v>
      </c>
      <c r="E575" t="s">
        <v>165</v>
      </c>
      <c r="F575" t="s">
        <v>676</v>
      </c>
      <c r="G575" t="s">
        <v>528</v>
      </c>
      <c r="H575">
        <v>61</v>
      </c>
    </row>
    <row r="576" spans="1:8">
      <c r="A576">
        <v>850</v>
      </c>
      <c r="B576">
        <v>3</v>
      </c>
      <c r="C576" s="1" t="s">
        <v>673</v>
      </c>
      <c r="D576" s="1" t="s">
        <v>164</v>
      </c>
      <c r="E576" t="s">
        <v>165</v>
      </c>
      <c r="F576" t="s">
        <v>676</v>
      </c>
      <c r="G576" t="s">
        <v>134</v>
      </c>
      <c r="H576">
        <v>131</v>
      </c>
    </row>
    <row r="577" spans="1:8">
      <c r="A577">
        <v>851</v>
      </c>
      <c r="B577">
        <v>3</v>
      </c>
      <c r="C577" s="1" t="s">
        <v>673</v>
      </c>
      <c r="D577" s="1" t="s">
        <v>164</v>
      </c>
      <c r="E577" t="s">
        <v>165</v>
      </c>
      <c r="F577" t="s">
        <v>676</v>
      </c>
      <c r="G577" t="s">
        <v>717</v>
      </c>
      <c r="H577">
        <v>15</v>
      </c>
    </row>
    <row r="578" spans="1:8">
      <c r="A578">
        <v>852</v>
      </c>
      <c r="B578">
        <v>3</v>
      </c>
      <c r="C578" s="1" t="s">
        <v>673</v>
      </c>
      <c r="D578" s="1" t="s">
        <v>164</v>
      </c>
      <c r="E578" t="s">
        <v>165</v>
      </c>
      <c r="F578" t="s">
        <v>676</v>
      </c>
      <c r="G578" t="s">
        <v>516</v>
      </c>
      <c r="H578">
        <v>24</v>
      </c>
    </row>
    <row r="579" spans="1:8">
      <c r="A579">
        <v>854</v>
      </c>
      <c r="B579">
        <v>3</v>
      </c>
      <c r="C579" s="1" t="s">
        <v>673</v>
      </c>
      <c r="D579" s="1" t="s">
        <v>164</v>
      </c>
      <c r="E579" t="s">
        <v>165</v>
      </c>
      <c r="F579" t="s">
        <v>677</v>
      </c>
      <c r="G579" t="s">
        <v>173</v>
      </c>
      <c r="H579">
        <v>251</v>
      </c>
    </row>
    <row r="580" spans="1:8">
      <c r="A580">
        <v>855</v>
      </c>
      <c r="B580">
        <v>3</v>
      </c>
      <c r="C580" s="1" t="s">
        <v>673</v>
      </c>
      <c r="D580" s="1" t="s">
        <v>164</v>
      </c>
      <c r="E580" t="s">
        <v>165</v>
      </c>
      <c r="F580" t="s">
        <v>677</v>
      </c>
      <c r="G580" t="s">
        <v>77</v>
      </c>
      <c r="H580">
        <v>384</v>
      </c>
    </row>
    <row r="581" spans="1:8">
      <c r="A581">
        <v>858</v>
      </c>
      <c r="B581">
        <v>3</v>
      </c>
      <c r="C581" s="1" t="s">
        <v>673</v>
      </c>
      <c r="D581" s="1" t="s">
        <v>197</v>
      </c>
      <c r="E581" t="s">
        <v>198</v>
      </c>
      <c r="F581" t="s">
        <v>671</v>
      </c>
      <c r="G581" t="s">
        <v>177</v>
      </c>
      <c r="H581">
        <v>70</v>
      </c>
    </row>
    <row r="582" spans="1:8">
      <c r="A582">
        <v>1062</v>
      </c>
      <c r="B582">
        <v>5</v>
      </c>
      <c r="C582" s="1" t="s">
        <v>670</v>
      </c>
      <c r="D582" s="1" t="s">
        <v>558</v>
      </c>
      <c r="E582" t="s">
        <v>559</v>
      </c>
      <c r="F582" t="s">
        <v>672</v>
      </c>
      <c r="G582" t="s">
        <v>89</v>
      </c>
      <c r="H582">
        <v>322</v>
      </c>
    </row>
    <row r="583" spans="1:8">
      <c r="A583">
        <v>862</v>
      </c>
      <c r="B583">
        <v>3</v>
      </c>
      <c r="C583" s="1" t="s">
        <v>673</v>
      </c>
      <c r="D583" s="1" t="s">
        <v>197</v>
      </c>
      <c r="E583" t="s">
        <v>198</v>
      </c>
      <c r="F583" t="s">
        <v>680</v>
      </c>
      <c r="G583" t="s">
        <v>44</v>
      </c>
      <c r="H583">
        <v>18</v>
      </c>
    </row>
    <row r="584" spans="1:8">
      <c r="A584">
        <v>863</v>
      </c>
      <c r="B584">
        <v>3</v>
      </c>
      <c r="C584" s="1" t="s">
        <v>673</v>
      </c>
      <c r="D584" s="1" t="s">
        <v>197</v>
      </c>
      <c r="E584" t="s">
        <v>198</v>
      </c>
      <c r="F584" t="s">
        <v>680</v>
      </c>
      <c r="G584" t="s">
        <v>200</v>
      </c>
      <c r="H584">
        <v>40</v>
      </c>
    </row>
    <row r="585" spans="1:8">
      <c r="A585">
        <v>865</v>
      </c>
      <c r="B585">
        <v>3</v>
      </c>
      <c r="C585" s="1" t="s">
        <v>673</v>
      </c>
      <c r="D585" s="1" t="s">
        <v>197</v>
      </c>
      <c r="E585" t="s">
        <v>198</v>
      </c>
      <c r="F585" t="s">
        <v>674</v>
      </c>
      <c r="G585" t="s">
        <v>56</v>
      </c>
      <c r="H585">
        <v>23</v>
      </c>
    </row>
    <row r="586" spans="1:8">
      <c r="A586">
        <v>866</v>
      </c>
      <c r="B586">
        <v>3</v>
      </c>
      <c r="C586" s="1" t="s">
        <v>673</v>
      </c>
      <c r="D586" s="1" t="s">
        <v>197</v>
      </c>
      <c r="E586" t="s">
        <v>198</v>
      </c>
      <c r="F586" t="s">
        <v>674</v>
      </c>
      <c r="G586" t="s">
        <v>85</v>
      </c>
      <c r="H586">
        <v>44</v>
      </c>
    </row>
    <row r="587" spans="1:8">
      <c r="A587">
        <v>867</v>
      </c>
      <c r="B587">
        <v>3</v>
      </c>
      <c r="C587" s="1" t="s">
        <v>673</v>
      </c>
      <c r="D587" s="1" t="s">
        <v>197</v>
      </c>
      <c r="E587" t="s">
        <v>198</v>
      </c>
      <c r="F587" t="s">
        <v>674</v>
      </c>
      <c r="G587" t="s">
        <v>83</v>
      </c>
      <c r="H587">
        <v>54</v>
      </c>
    </row>
    <row r="588" spans="1:8">
      <c r="A588">
        <v>870</v>
      </c>
      <c r="B588">
        <v>4</v>
      </c>
      <c r="C588" s="1" t="s">
        <v>670</v>
      </c>
      <c r="D588" s="1" t="s">
        <v>216</v>
      </c>
      <c r="E588" t="s">
        <v>217</v>
      </c>
      <c r="F588" t="s">
        <v>671</v>
      </c>
      <c r="G588" t="s">
        <v>60</v>
      </c>
      <c r="H588">
        <v>357</v>
      </c>
    </row>
    <row r="589" spans="1:8">
      <c r="A589">
        <v>872</v>
      </c>
      <c r="B589">
        <v>4</v>
      </c>
      <c r="C589" s="1" t="s">
        <v>670</v>
      </c>
      <c r="D589" s="1" t="s">
        <v>216</v>
      </c>
      <c r="E589" t="s">
        <v>217</v>
      </c>
      <c r="F589" t="s">
        <v>672</v>
      </c>
      <c r="G589" t="s">
        <v>162</v>
      </c>
      <c r="H589">
        <v>277</v>
      </c>
    </row>
    <row r="590" spans="1:8">
      <c r="A590">
        <v>873</v>
      </c>
      <c r="B590">
        <v>4</v>
      </c>
      <c r="C590" s="1" t="s">
        <v>670</v>
      </c>
      <c r="D590" s="1" t="s">
        <v>216</v>
      </c>
      <c r="E590" t="s">
        <v>217</v>
      </c>
      <c r="F590" t="s">
        <v>672</v>
      </c>
      <c r="G590" t="s">
        <v>206</v>
      </c>
      <c r="H590">
        <v>158</v>
      </c>
    </row>
    <row r="591" spans="1:8">
      <c r="A591">
        <v>982</v>
      </c>
      <c r="B591">
        <v>5</v>
      </c>
      <c r="C591" s="1" t="s">
        <v>670</v>
      </c>
      <c r="D591" s="1" t="s">
        <v>562</v>
      </c>
      <c r="E591" t="s">
        <v>718</v>
      </c>
      <c r="F591" t="s">
        <v>672</v>
      </c>
      <c r="G591" t="s">
        <v>87</v>
      </c>
      <c r="H591">
        <v>202</v>
      </c>
    </row>
    <row r="592" spans="1:8">
      <c r="A592">
        <v>876</v>
      </c>
      <c r="B592">
        <v>4</v>
      </c>
      <c r="C592" s="1" t="s">
        <v>670</v>
      </c>
      <c r="D592" s="1" t="s">
        <v>216</v>
      </c>
      <c r="E592" t="s">
        <v>217</v>
      </c>
      <c r="F592" t="s">
        <v>681</v>
      </c>
      <c r="G592" t="s">
        <v>100</v>
      </c>
      <c r="H592">
        <v>11</v>
      </c>
    </row>
    <row r="593" spans="1:8">
      <c r="A593">
        <v>878</v>
      </c>
      <c r="B593">
        <v>4</v>
      </c>
      <c r="C593" s="1" t="s">
        <v>670</v>
      </c>
      <c r="D593" s="1" t="s">
        <v>216</v>
      </c>
      <c r="E593" t="s">
        <v>217</v>
      </c>
      <c r="F593" t="s">
        <v>674</v>
      </c>
      <c r="G593" t="s">
        <v>56</v>
      </c>
      <c r="H593">
        <v>25</v>
      </c>
    </row>
    <row r="594" spans="1:8">
      <c r="A594">
        <v>879</v>
      </c>
      <c r="B594">
        <v>4</v>
      </c>
      <c r="C594" s="1" t="s">
        <v>670</v>
      </c>
      <c r="D594" s="1" t="s">
        <v>216</v>
      </c>
      <c r="E594" t="s">
        <v>217</v>
      </c>
      <c r="F594" t="s">
        <v>674</v>
      </c>
      <c r="G594" t="s">
        <v>83</v>
      </c>
      <c r="H594">
        <v>311</v>
      </c>
    </row>
    <row r="595" spans="1:8">
      <c r="A595">
        <v>881</v>
      </c>
      <c r="B595">
        <v>4</v>
      </c>
      <c r="C595" s="1" t="s">
        <v>670</v>
      </c>
      <c r="D595" s="1" t="s">
        <v>216</v>
      </c>
      <c r="E595" t="s">
        <v>217</v>
      </c>
      <c r="F595" t="s">
        <v>686</v>
      </c>
      <c r="G595" t="s">
        <v>719</v>
      </c>
      <c r="H595">
        <v>33</v>
      </c>
    </row>
    <row r="596" spans="1:8">
      <c r="A596">
        <v>883</v>
      </c>
      <c r="B596">
        <v>4</v>
      </c>
      <c r="C596" s="1" t="s">
        <v>670</v>
      </c>
      <c r="D596" s="1" t="s">
        <v>216</v>
      </c>
      <c r="E596" t="s">
        <v>217</v>
      </c>
      <c r="F596" t="s">
        <v>675</v>
      </c>
      <c r="G596" t="s">
        <v>64</v>
      </c>
      <c r="H596">
        <v>79</v>
      </c>
    </row>
    <row r="597" spans="1:8">
      <c r="A597">
        <v>885</v>
      </c>
      <c r="B597">
        <v>4</v>
      </c>
      <c r="C597" s="1" t="s">
        <v>670</v>
      </c>
      <c r="D597" s="1" t="s">
        <v>216</v>
      </c>
      <c r="E597" t="s">
        <v>217</v>
      </c>
      <c r="F597" t="s">
        <v>677</v>
      </c>
      <c r="G597" t="s">
        <v>147</v>
      </c>
      <c r="H597">
        <v>262</v>
      </c>
    </row>
    <row r="598" spans="1:8">
      <c r="A598">
        <v>886</v>
      </c>
      <c r="B598">
        <v>4</v>
      </c>
      <c r="C598" s="1" t="s">
        <v>670</v>
      </c>
      <c r="D598" s="1" t="s">
        <v>216</v>
      </c>
      <c r="E598" t="s">
        <v>217</v>
      </c>
      <c r="F598" t="s">
        <v>677</v>
      </c>
      <c r="G598" t="s">
        <v>77</v>
      </c>
      <c r="H598">
        <v>209</v>
      </c>
    </row>
    <row r="599" spans="1:8">
      <c r="A599">
        <v>888</v>
      </c>
      <c r="B599">
        <v>4</v>
      </c>
      <c r="C599" s="1" t="s">
        <v>670</v>
      </c>
      <c r="D599" s="1" t="s">
        <v>216</v>
      </c>
      <c r="E599" t="s">
        <v>217</v>
      </c>
      <c r="F599" t="s">
        <v>678</v>
      </c>
      <c r="G599" t="s">
        <v>226</v>
      </c>
      <c r="H599">
        <v>80</v>
      </c>
    </row>
    <row r="600" spans="1:8">
      <c r="A600">
        <v>889</v>
      </c>
      <c r="B600">
        <v>4</v>
      </c>
      <c r="C600" s="1" t="s">
        <v>670</v>
      </c>
      <c r="D600" s="1" t="s">
        <v>216</v>
      </c>
      <c r="E600" t="s">
        <v>217</v>
      </c>
      <c r="F600" t="s">
        <v>678</v>
      </c>
      <c r="G600" t="s">
        <v>224</v>
      </c>
      <c r="H600">
        <v>215</v>
      </c>
    </row>
    <row r="601" spans="1:8">
      <c r="A601">
        <v>892</v>
      </c>
      <c r="B601">
        <v>5</v>
      </c>
      <c r="C601" s="1" t="s">
        <v>670</v>
      </c>
      <c r="D601" s="1" t="s">
        <v>552</v>
      </c>
      <c r="E601" t="s">
        <v>553</v>
      </c>
      <c r="F601" t="s">
        <v>671</v>
      </c>
      <c r="G601" t="s">
        <v>60</v>
      </c>
      <c r="H601">
        <v>181</v>
      </c>
    </row>
    <row r="602" spans="1:8">
      <c r="A602">
        <v>894</v>
      </c>
      <c r="B602">
        <v>5</v>
      </c>
      <c r="C602" s="1" t="s">
        <v>670</v>
      </c>
      <c r="D602" s="1" t="s">
        <v>552</v>
      </c>
      <c r="E602" t="s">
        <v>553</v>
      </c>
      <c r="F602" t="s">
        <v>672</v>
      </c>
      <c r="G602" t="s">
        <v>162</v>
      </c>
      <c r="H602">
        <v>266</v>
      </c>
    </row>
    <row r="603" spans="1:8">
      <c r="A603">
        <v>896</v>
      </c>
      <c r="B603">
        <v>5</v>
      </c>
      <c r="C603" s="1" t="s">
        <v>670</v>
      </c>
      <c r="D603" s="1" t="s">
        <v>552</v>
      </c>
      <c r="E603" t="s">
        <v>553</v>
      </c>
      <c r="F603" t="s">
        <v>680</v>
      </c>
      <c r="G603" t="s">
        <v>72</v>
      </c>
      <c r="H603">
        <v>114</v>
      </c>
    </row>
    <row r="604" spans="1:8">
      <c r="A604">
        <v>898</v>
      </c>
      <c r="B604">
        <v>5</v>
      </c>
      <c r="C604" s="1" t="s">
        <v>670</v>
      </c>
      <c r="D604" s="1" t="s">
        <v>552</v>
      </c>
      <c r="E604" t="s">
        <v>553</v>
      </c>
      <c r="F604" t="s">
        <v>681</v>
      </c>
      <c r="G604" t="s">
        <v>62</v>
      </c>
      <c r="H604">
        <v>22</v>
      </c>
    </row>
    <row r="605" spans="1:8">
      <c r="A605">
        <v>900</v>
      </c>
      <c r="B605">
        <v>5</v>
      </c>
      <c r="C605" s="1" t="s">
        <v>670</v>
      </c>
      <c r="D605" s="1" t="s">
        <v>552</v>
      </c>
      <c r="E605" t="s">
        <v>553</v>
      </c>
      <c r="F605" t="s">
        <v>674</v>
      </c>
      <c r="G605" t="s">
        <v>56</v>
      </c>
      <c r="H605">
        <v>30</v>
      </c>
    </row>
    <row r="606" spans="1:8">
      <c r="A606">
        <v>901</v>
      </c>
      <c r="B606">
        <v>5</v>
      </c>
      <c r="C606" s="1" t="s">
        <v>670</v>
      </c>
      <c r="D606" s="1" t="s">
        <v>552</v>
      </c>
      <c r="E606" t="s">
        <v>553</v>
      </c>
      <c r="F606" t="s">
        <v>674</v>
      </c>
      <c r="G606" t="s">
        <v>83</v>
      </c>
      <c r="H606">
        <v>225</v>
      </c>
    </row>
    <row r="607" spans="1:8">
      <c r="A607">
        <v>903</v>
      </c>
      <c r="B607">
        <v>5</v>
      </c>
      <c r="C607" s="1" t="s">
        <v>670</v>
      </c>
      <c r="D607" s="1" t="s">
        <v>552</v>
      </c>
      <c r="E607" t="s">
        <v>553</v>
      </c>
      <c r="F607" t="s">
        <v>675</v>
      </c>
      <c r="G607" t="s">
        <v>64</v>
      </c>
      <c r="H607">
        <v>21</v>
      </c>
    </row>
    <row r="608" spans="1:8">
      <c r="A608">
        <v>905</v>
      </c>
      <c r="B608">
        <v>5</v>
      </c>
      <c r="C608" s="1" t="s">
        <v>670</v>
      </c>
      <c r="D608" s="1" t="s">
        <v>552</v>
      </c>
      <c r="E608" t="s">
        <v>553</v>
      </c>
      <c r="F608" t="s">
        <v>676</v>
      </c>
      <c r="G608" t="s">
        <v>104</v>
      </c>
      <c r="H608">
        <v>115</v>
      </c>
    </row>
    <row r="609" spans="1:8">
      <c r="A609">
        <v>906</v>
      </c>
      <c r="B609">
        <v>5</v>
      </c>
      <c r="C609" s="1" t="s">
        <v>670</v>
      </c>
      <c r="D609" s="1" t="s">
        <v>552</v>
      </c>
      <c r="E609" t="s">
        <v>553</v>
      </c>
      <c r="F609" t="s">
        <v>676</v>
      </c>
      <c r="G609" t="s">
        <v>524</v>
      </c>
      <c r="H609">
        <v>12</v>
      </c>
    </row>
    <row r="610" spans="1:8">
      <c r="A610">
        <v>908</v>
      </c>
      <c r="B610">
        <v>5</v>
      </c>
      <c r="C610" s="1" t="s">
        <v>670</v>
      </c>
      <c r="D610" s="1" t="s">
        <v>552</v>
      </c>
      <c r="E610" t="s">
        <v>553</v>
      </c>
      <c r="F610" t="s">
        <v>677</v>
      </c>
      <c r="G610" t="s">
        <v>75</v>
      </c>
      <c r="H610">
        <v>131</v>
      </c>
    </row>
    <row r="611" spans="1:8">
      <c r="A611">
        <v>909</v>
      </c>
      <c r="B611">
        <v>5</v>
      </c>
      <c r="C611" s="1" t="s">
        <v>670</v>
      </c>
      <c r="D611" s="1" t="s">
        <v>552</v>
      </c>
      <c r="E611" t="s">
        <v>553</v>
      </c>
      <c r="F611" t="s">
        <v>677</v>
      </c>
      <c r="G611" t="s">
        <v>77</v>
      </c>
      <c r="H611">
        <v>28</v>
      </c>
    </row>
    <row r="612" spans="1:8">
      <c r="A612">
        <v>911</v>
      </c>
      <c r="B612">
        <v>5</v>
      </c>
      <c r="C612" s="1" t="s">
        <v>670</v>
      </c>
      <c r="D612" s="1" t="s">
        <v>552</v>
      </c>
      <c r="E612" t="s">
        <v>553</v>
      </c>
      <c r="F612" t="s">
        <v>678</v>
      </c>
      <c r="G612" t="s">
        <v>283</v>
      </c>
      <c r="H612">
        <v>43</v>
      </c>
    </row>
    <row r="613" spans="1:8">
      <c r="A613">
        <v>912</v>
      </c>
      <c r="B613">
        <v>5</v>
      </c>
      <c r="C613" s="1" t="s">
        <v>670</v>
      </c>
      <c r="D613" s="1" t="s">
        <v>552</v>
      </c>
      <c r="E613" t="s">
        <v>553</v>
      </c>
      <c r="F613" t="s">
        <v>678</v>
      </c>
      <c r="G613" t="s">
        <v>224</v>
      </c>
      <c r="H613">
        <v>307</v>
      </c>
    </row>
    <row r="614" spans="1:8">
      <c r="A614">
        <v>913</v>
      </c>
      <c r="B614">
        <v>5</v>
      </c>
      <c r="C614" s="1" t="s">
        <v>670</v>
      </c>
      <c r="D614" s="1" t="s">
        <v>552</v>
      </c>
      <c r="E614" t="s">
        <v>553</v>
      </c>
      <c r="F614" t="s">
        <v>678</v>
      </c>
      <c r="G614" t="s">
        <v>281</v>
      </c>
      <c r="H614">
        <v>76</v>
      </c>
    </row>
    <row r="615" spans="1:8">
      <c r="A615">
        <v>916</v>
      </c>
      <c r="B615">
        <v>5</v>
      </c>
      <c r="C615" s="1" t="s">
        <v>670</v>
      </c>
      <c r="D615" s="1" t="s">
        <v>573</v>
      </c>
      <c r="E615" t="s">
        <v>720</v>
      </c>
      <c r="F615" t="s">
        <v>671</v>
      </c>
      <c r="G615" t="s">
        <v>60</v>
      </c>
      <c r="H615">
        <v>40</v>
      </c>
    </row>
    <row r="616" spans="1:8">
      <c r="A616">
        <v>917</v>
      </c>
      <c r="B616">
        <v>5</v>
      </c>
      <c r="C616" s="1" t="s">
        <v>670</v>
      </c>
      <c r="D616" s="1" t="s">
        <v>573</v>
      </c>
      <c r="E616" t="s">
        <v>720</v>
      </c>
      <c r="F616" t="s">
        <v>671</v>
      </c>
      <c r="G616" t="s">
        <v>582</v>
      </c>
      <c r="H616">
        <v>38</v>
      </c>
    </row>
    <row r="617" spans="1:8">
      <c r="A617">
        <v>919</v>
      </c>
      <c r="B617">
        <v>5</v>
      </c>
      <c r="C617" s="1" t="s">
        <v>670</v>
      </c>
      <c r="D617" s="1" t="s">
        <v>573</v>
      </c>
      <c r="E617" t="s">
        <v>720</v>
      </c>
      <c r="F617" t="s">
        <v>672</v>
      </c>
      <c r="G617" t="s">
        <v>219</v>
      </c>
      <c r="H617">
        <v>32</v>
      </c>
    </row>
    <row r="618" spans="1:8">
      <c r="A618">
        <v>921</v>
      </c>
      <c r="B618">
        <v>5</v>
      </c>
      <c r="C618" s="1" t="s">
        <v>670</v>
      </c>
      <c r="D618" s="1" t="s">
        <v>573</v>
      </c>
      <c r="E618" t="s">
        <v>720</v>
      </c>
      <c r="F618" t="s">
        <v>680</v>
      </c>
      <c r="G618" t="s">
        <v>242</v>
      </c>
      <c r="H618">
        <v>5</v>
      </c>
    </row>
    <row r="619" spans="1:8">
      <c r="A619">
        <v>923</v>
      </c>
      <c r="B619">
        <v>5</v>
      </c>
      <c r="C619" s="1" t="s">
        <v>670</v>
      </c>
      <c r="D619" s="1" t="s">
        <v>573</v>
      </c>
      <c r="E619" t="s">
        <v>720</v>
      </c>
      <c r="F619" t="s">
        <v>674</v>
      </c>
      <c r="G619" t="s">
        <v>85</v>
      </c>
      <c r="H619">
        <v>6</v>
      </c>
    </row>
    <row r="620" spans="1:8">
      <c r="A620">
        <v>924</v>
      </c>
      <c r="B620">
        <v>5</v>
      </c>
      <c r="C620" s="1" t="s">
        <v>670</v>
      </c>
      <c r="D620" s="1" t="s">
        <v>573</v>
      </c>
      <c r="E620" t="s">
        <v>720</v>
      </c>
      <c r="F620" t="s">
        <v>674</v>
      </c>
      <c r="G620" t="s">
        <v>83</v>
      </c>
      <c r="H620">
        <v>31</v>
      </c>
    </row>
    <row r="621" spans="1:8">
      <c r="A621">
        <v>926</v>
      </c>
      <c r="B621">
        <v>5</v>
      </c>
      <c r="C621" s="1" t="s">
        <v>670</v>
      </c>
      <c r="D621" s="1" t="s">
        <v>573</v>
      </c>
      <c r="E621" t="s">
        <v>720</v>
      </c>
      <c r="F621" t="s">
        <v>675</v>
      </c>
      <c r="G621" t="s">
        <v>64</v>
      </c>
      <c r="H621">
        <v>2</v>
      </c>
    </row>
    <row r="622" spans="1:8">
      <c r="A622">
        <v>928</v>
      </c>
      <c r="B622">
        <v>5</v>
      </c>
      <c r="C622" s="1" t="s">
        <v>670</v>
      </c>
      <c r="D622" s="1" t="s">
        <v>573</v>
      </c>
      <c r="E622" t="s">
        <v>720</v>
      </c>
      <c r="F622" t="s">
        <v>676</v>
      </c>
      <c r="G622" t="s">
        <v>134</v>
      </c>
      <c r="H622">
        <v>26</v>
      </c>
    </row>
    <row r="623" spans="1:8">
      <c r="A623">
        <v>930</v>
      </c>
      <c r="B623">
        <v>5</v>
      </c>
      <c r="C623" s="1" t="s">
        <v>670</v>
      </c>
      <c r="D623" s="1" t="s">
        <v>573</v>
      </c>
      <c r="E623" t="s">
        <v>720</v>
      </c>
      <c r="F623" t="s">
        <v>677</v>
      </c>
      <c r="G623" t="s">
        <v>75</v>
      </c>
      <c r="H623">
        <v>5</v>
      </c>
    </row>
    <row r="624" spans="1:8">
      <c r="A624">
        <v>933</v>
      </c>
      <c r="B624">
        <v>5</v>
      </c>
      <c r="C624" s="1" t="s">
        <v>673</v>
      </c>
      <c r="D624" s="1" t="s">
        <v>539</v>
      </c>
      <c r="E624" t="s">
        <v>540</v>
      </c>
      <c r="F624" t="s">
        <v>671</v>
      </c>
      <c r="G624" t="s">
        <v>60</v>
      </c>
      <c r="H624">
        <v>503</v>
      </c>
    </row>
    <row r="625" spans="1:8">
      <c r="A625">
        <v>934</v>
      </c>
      <c r="B625">
        <v>5</v>
      </c>
      <c r="C625" s="1" t="s">
        <v>673</v>
      </c>
      <c r="D625" s="1" t="s">
        <v>539</v>
      </c>
      <c r="E625" t="s">
        <v>540</v>
      </c>
      <c r="F625" t="s">
        <v>671</v>
      </c>
      <c r="G625" t="s">
        <v>211</v>
      </c>
      <c r="H625">
        <v>116</v>
      </c>
    </row>
    <row r="626" spans="1:8">
      <c r="A626">
        <v>935</v>
      </c>
      <c r="B626">
        <v>5</v>
      </c>
      <c r="C626" s="1" t="s">
        <v>673</v>
      </c>
      <c r="D626" s="1" t="s">
        <v>539</v>
      </c>
      <c r="E626" t="s">
        <v>540</v>
      </c>
      <c r="F626" t="s">
        <v>671</v>
      </c>
      <c r="G626" t="s">
        <v>721</v>
      </c>
      <c r="H626">
        <v>77</v>
      </c>
    </row>
    <row r="627" spans="1:8">
      <c r="A627">
        <v>937</v>
      </c>
      <c r="B627">
        <v>5</v>
      </c>
      <c r="C627" s="1" t="s">
        <v>673</v>
      </c>
      <c r="D627" s="1" t="s">
        <v>539</v>
      </c>
      <c r="E627" t="s">
        <v>540</v>
      </c>
      <c r="F627" t="s">
        <v>679</v>
      </c>
      <c r="G627" t="s">
        <v>34</v>
      </c>
      <c r="H627">
        <v>270</v>
      </c>
    </row>
    <row r="628" spans="1:8">
      <c r="A628">
        <v>938</v>
      </c>
      <c r="B628">
        <v>5</v>
      </c>
      <c r="C628" s="1" t="s">
        <v>673</v>
      </c>
      <c r="D628" s="1" t="s">
        <v>539</v>
      </c>
      <c r="E628" t="s">
        <v>540</v>
      </c>
      <c r="F628" t="s">
        <v>679</v>
      </c>
      <c r="G628" t="s">
        <v>179</v>
      </c>
      <c r="H628">
        <v>74</v>
      </c>
    </row>
    <row r="629" spans="1:8">
      <c r="A629">
        <v>1100</v>
      </c>
      <c r="B629">
        <v>5</v>
      </c>
      <c r="C629" s="1" t="s">
        <v>670</v>
      </c>
      <c r="D629" s="1" t="s">
        <v>566</v>
      </c>
      <c r="E629" t="s">
        <v>567</v>
      </c>
      <c r="F629" t="s">
        <v>672</v>
      </c>
      <c r="G629" t="s">
        <v>300</v>
      </c>
      <c r="H629">
        <v>88</v>
      </c>
    </row>
    <row r="630" spans="1:8">
      <c r="A630">
        <v>941</v>
      </c>
      <c r="B630">
        <v>5</v>
      </c>
      <c r="C630" s="1" t="s">
        <v>673</v>
      </c>
      <c r="D630" s="1" t="s">
        <v>539</v>
      </c>
      <c r="E630" t="s">
        <v>540</v>
      </c>
      <c r="F630" t="s">
        <v>672</v>
      </c>
      <c r="G630" t="s">
        <v>370</v>
      </c>
      <c r="H630">
        <v>125</v>
      </c>
    </row>
    <row r="631" spans="1:8">
      <c r="A631">
        <v>943</v>
      </c>
      <c r="B631">
        <v>5</v>
      </c>
      <c r="C631" s="1" t="s">
        <v>673</v>
      </c>
      <c r="D631" s="1" t="s">
        <v>539</v>
      </c>
      <c r="E631" t="s">
        <v>540</v>
      </c>
      <c r="F631" t="s">
        <v>680</v>
      </c>
      <c r="G631" t="s">
        <v>303</v>
      </c>
      <c r="H631">
        <v>449</v>
      </c>
    </row>
    <row r="632" spans="1:8">
      <c r="A632">
        <v>944</v>
      </c>
      <c r="B632">
        <v>5</v>
      </c>
      <c r="C632" s="1" t="s">
        <v>673</v>
      </c>
      <c r="D632" s="1" t="s">
        <v>539</v>
      </c>
      <c r="E632" t="s">
        <v>540</v>
      </c>
      <c r="F632" t="s">
        <v>680</v>
      </c>
      <c r="G632" t="s">
        <v>44</v>
      </c>
      <c r="H632">
        <v>255</v>
      </c>
    </row>
    <row r="633" spans="1:8">
      <c r="A633">
        <v>945</v>
      </c>
      <c r="B633">
        <v>5</v>
      </c>
      <c r="C633" s="1" t="s">
        <v>673</v>
      </c>
      <c r="D633" s="1" t="s">
        <v>539</v>
      </c>
      <c r="E633" t="s">
        <v>540</v>
      </c>
      <c r="F633" t="s">
        <v>680</v>
      </c>
      <c r="G633" t="s">
        <v>234</v>
      </c>
      <c r="H633">
        <v>33</v>
      </c>
    </row>
    <row r="634" spans="1:8">
      <c r="A634">
        <v>947</v>
      </c>
      <c r="B634">
        <v>5</v>
      </c>
      <c r="C634" s="1" t="s">
        <v>673</v>
      </c>
      <c r="D634" s="1" t="s">
        <v>539</v>
      </c>
      <c r="E634" t="s">
        <v>540</v>
      </c>
      <c r="F634" t="s">
        <v>674</v>
      </c>
      <c r="G634" t="s">
        <v>262</v>
      </c>
      <c r="H634">
        <v>21</v>
      </c>
    </row>
    <row r="635" spans="1:8">
      <c r="A635">
        <v>948</v>
      </c>
      <c r="B635">
        <v>5</v>
      </c>
      <c r="C635" s="1" t="s">
        <v>673</v>
      </c>
      <c r="D635" s="1" t="s">
        <v>539</v>
      </c>
      <c r="E635" t="s">
        <v>540</v>
      </c>
      <c r="F635" t="s">
        <v>674</v>
      </c>
      <c r="G635" t="s">
        <v>56</v>
      </c>
      <c r="H635">
        <v>187</v>
      </c>
    </row>
    <row r="636" spans="1:8">
      <c r="A636">
        <v>949</v>
      </c>
      <c r="B636">
        <v>5</v>
      </c>
      <c r="C636" s="1" t="s">
        <v>673</v>
      </c>
      <c r="D636" s="1" t="s">
        <v>539</v>
      </c>
      <c r="E636" t="s">
        <v>540</v>
      </c>
      <c r="F636" t="s">
        <v>674</v>
      </c>
      <c r="G636" t="s">
        <v>85</v>
      </c>
      <c r="H636">
        <v>227</v>
      </c>
    </row>
    <row r="637" spans="1:8">
      <c r="A637">
        <v>950</v>
      </c>
      <c r="B637">
        <v>5</v>
      </c>
      <c r="C637" s="1" t="s">
        <v>673</v>
      </c>
      <c r="D637" s="1" t="s">
        <v>539</v>
      </c>
      <c r="E637" t="s">
        <v>540</v>
      </c>
      <c r="F637" t="s">
        <v>674</v>
      </c>
      <c r="G637" t="s">
        <v>83</v>
      </c>
      <c r="H637">
        <v>307</v>
      </c>
    </row>
    <row r="638" spans="1:8">
      <c r="A638">
        <v>952</v>
      </c>
      <c r="B638">
        <v>5</v>
      </c>
      <c r="C638" s="1" t="s">
        <v>673</v>
      </c>
      <c r="D638" s="1" t="s">
        <v>539</v>
      </c>
      <c r="E638" t="s">
        <v>540</v>
      </c>
      <c r="F638" t="s">
        <v>677</v>
      </c>
      <c r="G638" t="s">
        <v>75</v>
      </c>
      <c r="H638">
        <v>149</v>
      </c>
    </row>
    <row r="639" spans="1:8">
      <c r="A639">
        <v>955</v>
      </c>
      <c r="B639">
        <v>5</v>
      </c>
      <c r="C639" s="1" t="s">
        <v>670</v>
      </c>
      <c r="D639" s="1" t="s">
        <v>570</v>
      </c>
      <c r="E639" t="s">
        <v>722</v>
      </c>
      <c r="F639" t="s">
        <v>671</v>
      </c>
      <c r="G639" t="s">
        <v>60</v>
      </c>
      <c r="H639">
        <v>142</v>
      </c>
    </row>
    <row r="640" spans="1:8">
      <c r="A640">
        <v>957</v>
      </c>
      <c r="B640">
        <v>5</v>
      </c>
      <c r="C640" s="1" t="s">
        <v>670</v>
      </c>
      <c r="D640" s="1" t="s">
        <v>570</v>
      </c>
      <c r="E640" t="s">
        <v>722</v>
      </c>
      <c r="F640" t="s">
        <v>672</v>
      </c>
      <c r="G640" t="s">
        <v>162</v>
      </c>
      <c r="H640">
        <v>33</v>
      </c>
    </row>
    <row r="641" spans="1:8">
      <c r="A641">
        <v>958</v>
      </c>
      <c r="B641">
        <v>5</v>
      </c>
      <c r="C641" s="1" t="s">
        <v>670</v>
      </c>
      <c r="D641" s="1" t="s">
        <v>570</v>
      </c>
      <c r="E641" t="s">
        <v>722</v>
      </c>
      <c r="F641" t="s">
        <v>672</v>
      </c>
      <c r="G641" t="s">
        <v>187</v>
      </c>
      <c r="H641">
        <v>11</v>
      </c>
    </row>
    <row r="642" spans="1:8">
      <c r="A642">
        <v>959</v>
      </c>
      <c r="B642">
        <v>5</v>
      </c>
      <c r="C642" s="1" t="s">
        <v>670</v>
      </c>
      <c r="D642" s="1" t="s">
        <v>570</v>
      </c>
      <c r="E642" t="s">
        <v>722</v>
      </c>
      <c r="F642" t="s">
        <v>672</v>
      </c>
      <c r="G642" t="s">
        <v>87</v>
      </c>
      <c r="H642">
        <v>116</v>
      </c>
    </row>
    <row r="643" spans="1:8">
      <c r="A643">
        <v>960</v>
      </c>
      <c r="B643">
        <v>5</v>
      </c>
      <c r="C643" s="1" t="s">
        <v>670</v>
      </c>
      <c r="D643" s="1" t="s">
        <v>570</v>
      </c>
      <c r="E643" t="s">
        <v>722</v>
      </c>
      <c r="F643" t="s">
        <v>672</v>
      </c>
      <c r="G643" t="s">
        <v>126</v>
      </c>
      <c r="H643">
        <v>39</v>
      </c>
    </row>
    <row r="644" spans="1:8">
      <c r="A644">
        <v>961</v>
      </c>
      <c r="B644">
        <v>5</v>
      </c>
      <c r="C644" s="1" t="s">
        <v>670</v>
      </c>
      <c r="D644" s="1" t="s">
        <v>570</v>
      </c>
      <c r="E644" t="s">
        <v>722</v>
      </c>
      <c r="F644" t="s">
        <v>672</v>
      </c>
      <c r="G644" t="s">
        <v>151</v>
      </c>
      <c r="H644">
        <v>27</v>
      </c>
    </row>
    <row r="645" spans="1:8">
      <c r="A645">
        <v>963</v>
      </c>
      <c r="B645">
        <v>5</v>
      </c>
      <c r="C645" s="1" t="s">
        <v>670</v>
      </c>
      <c r="D645" s="1" t="s">
        <v>570</v>
      </c>
      <c r="E645" t="s">
        <v>722</v>
      </c>
      <c r="F645" t="s">
        <v>680</v>
      </c>
      <c r="G645" t="s">
        <v>242</v>
      </c>
      <c r="H645">
        <v>43</v>
      </c>
    </row>
    <row r="646" spans="1:8">
      <c r="A646">
        <v>965</v>
      </c>
      <c r="B646">
        <v>5</v>
      </c>
      <c r="C646" s="1" t="s">
        <v>670</v>
      </c>
      <c r="D646" s="1" t="s">
        <v>570</v>
      </c>
      <c r="E646" t="s">
        <v>722</v>
      </c>
      <c r="F646" t="s">
        <v>681</v>
      </c>
      <c r="G646" t="s">
        <v>100</v>
      </c>
      <c r="H646">
        <v>27</v>
      </c>
    </row>
    <row r="647" spans="1:8">
      <c r="A647">
        <v>967</v>
      </c>
      <c r="B647">
        <v>5</v>
      </c>
      <c r="C647" s="1" t="s">
        <v>670</v>
      </c>
      <c r="D647" s="1" t="s">
        <v>570</v>
      </c>
      <c r="E647" t="s">
        <v>722</v>
      </c>
      <c r="F647" t="s">
        <v>674</v>
      </c>
      <c r="G647" t="s">
        <v>83</v>
      </c>
      <c r="H647">
        <v>329</v>
      </c>
    </row>
    <row r="648" spans="1:8">
      <c r="A648">
        <v>969</v>
      </c>
      <c r="B648">
        <v>5</v>
      </c>
      <c r="C648" s="1" t="s">
        <v>670</v>
      </c>
      <c r="D648" s="1" t="s">
        <v>570</v>
      </c>
      <c r="E648" t="s">
        <v>722</v>
      </c>
      <c r="F648" t="s">
        <v>675</v>
      </c>
      <c r="G648" t="s">
        <v>64</v>
      </c>
      <c r="H648">
        <v>5</v>
      </c>
    </row>
    <row r="649" spans="1:8">
      <c r="A649">
        <v>971</v>
      </c>
      <c r="B649">
        <v>5</v>
      </c>
      <c r="C649" s="1" t="s">
        <v>670</v>
      </c>
      <c r="D649" s="1" t="s">
        <v>570</v>
      </c>
      <c r="E649" t="s">
        <v>722</v>
      </c>
      <c r="F649" t="s">
        <v>677</v>
      </c>
      <c r="G649" t="s">
        <v>75</v>
      </c>
      <c r="H649">
        <v>158</v>
      </c>
    </row>
    <row r="650" spans="1:8">
      <c r="A650">
        <v>973</v>
      </c>
      <c r="B650">
        <v>5</v>
      </c>
      <c r="C650" s="1" t="s">
        <v>670</v>
      </c>
      <c r="D650" s="1" t="s">
        <v>570</v>
      </c>
      <c r="E650" t="s">
        <v>722</v>
      </c>
      <c r="F650" t="s">
        <v>678</v>
      </c>
      <c r="G650" t="s">
        <v>511</v>
      </c>
      <c r="H650">
        <v>41</v>
      </c>
    </row>
    <row r="651" spans="1:8">
      <c r="A651">
        <v>974</v>
      </c>
      <c r="B651">
        <v>5</v>
      </c>
      <c r="C651" s="1" t="s">
        <v>670</v>
      </c>
      <c r="D651" s="1" t="s">
        <v>570</v>
      </c>
      <c r="E651" t="s">
        <v>722</v>
      </c>
      <c r="F651" t="s">
        <v>678</v>
      </c>
      <c r="G651" t="s">
        <v>281</v>
      </c>
      <c r="H651">
        <v>13</v>
      </c>
    </row>
    <row r="652" spans="1:8">
      <c r="A652">
        <v>977</v>
      </c>
      <c r="B652">
        <v>5</v>
      </c>
      <c r="C652" s="1" t="s">
        <v>670</v>
      </c>
      <c r="D652" s="1" t="s">
        <v>562</v>
      </c>
      <c r="E652" t="s">
        <v>718</v>
      </c>
      <c r="F652" t="s">
        <v>671</v>
      </c>
      <c r="G652" t="s">
        <v>60</v>
      </c>
      <c r="H652">
        <v>231</v>
      </c>
    </row>
    <row r="653" spans="1:8">
      <c r="A653">
        <v>979</v>
      </c>
      <c r="B653">
        <v>5</v>
      </c>
      <c r="C653" s="1" t="s">
        <v>670</v>
      </c>
      <c r="D653" s="1" t="s">
        <v>562</v>
      </c>
      <c r="E653" t="s">
        <v>718</v>
      </c>
      <c r="F653" t="s">
        <v>672</v>
      </c>
      <c r="G653" t="s">
        <v>162</v>
      </c>
      <c r="H653">
        <v>124</v>
      </c>
    </row>
    <row r="654" spans="1:8">
      <c r="A654">
        <v>980</v>
      </c>
      <c r="B654">
        <v>5</v>
      </c>
      <c r="C654" s="1" t="s">
        <v>670</v>
      </c>
      <c r="D654" s="1" t="s">
        <v>562</v>
      </c>
      <c r="E654" t="s">
        <v>718</v>
      </c>
      <c r="F654" t="s">
        <v>672</v>
      </c>
      <c r="G654" t="s">
        <v>238</v>
      </c>
      <c r="H654">
        <v>6</v>
      </c>
    </row>
    <row r="655" spans="1:8">
      <c r="A655">
        <v>981</v>
      </c>
      <c r="B655">
        <v>5</v>
      </c>
      <c r="C655" s="1" t="s">
        <v>670</v>
      </c>
      <c r="D655" s="1" t="s">
        <v>562</v>
      </c>
      <c r="E655" t="s">
        <v>718</v>
      </c>
      <c r="F655" t="s">
        <v>672</v>
      </c>
      <c r="G655" t="s">
        <v>93</v>
      </c>
      <c r="H655">
        <v>192</v>
      </c>
    </row>
    <row r="656" spans="1:8">
      <c r="A656">
        <v>1362</v>
      </c>
      <c r="B656">
        <v>6</v>
      </c>
      <c r="C656" s="1" t="s">
        <v>673</v>
      </c>
      <c r="D656" s="1" t="s">
        <v>227</v>
      </c>
      <c r="E656" t="s">
        <v>228</v>
      </c>
      <c r="F656" t="s">
        <v>672</v>
      </c>
      <c r="G656" t="s">
        <v>87</v>
      </c>
      <c r="H656">
        <v>248</v>
      </c>
    </row>
    <row r="657" spans="1:8">
      <c r="A657">
        <v>984</v>
      </c>
      <c r="B657">
        <v>5</v>
      </c>
      <c r="C657" s="1" t="s">
        <v>670</v>
      </c>
      <c r="D657" s="1" t="s">
        <v>562</v>
      </c>
      <c r="E657" t="s">
        <v>718</v>
      </c>
      <c r="F657" t="s">
        <v>680</v>
      </c>
      <c r="G657" t="s">
        <v>72</v>
      </c>
      <c r="H657">
        <v>156</v>
      </c>
    </row>
    <row r="658" spans="1:8">
      <c r="A658">
        <v>986</v>
      </c>
      <c r="B658">
        <v>5</v>
      </c>
      <c r="C658" s="1" t="s">
        <v>670</v>
      </c>
      <c r="D658" s="1" t="s">
        <v>562</v>
      </c>
      <c r="E658" t="s">
        <v>718</v>
      </c>
      <c r="F658" t="s">
        <v>674</v>
      </c>
      <c r="G658" t="s">
        <v>56</v>
      </c>
      <c r="H658">
        <v>44</v>
      </c>
    </row>
    <row r="659" spans="1:8">
      <c r="A659">
        <v>987</v>
      </c>
      <c r="B659">
        <v>5</v>
      </c>
      <c r="C659" s="1" t="s">
        <v>670</v>
      </c>
      <c r="D659" s="1" t="s">
        <v>562</v>
      </c>
      <c r="E659" t="s">
        <v>718</v>
      </c>
      <c r="F659" t="s">
        <v>674</v>
      </c>
      <c r="G659" t="s">
        <v>85</v>
      </c>
      <c r="H659">
        <v>37</v>
      </c>
    </row>
    <row r="660" spans="1:8">
      <c r="A660">
        <v>988</v>
      </c>
      <c r="B660">
        <v>5</v>
      </c>
      <c r="C660" s="1" t="s">
        <v>670</v>
      </c>
      <c r="D660" s="1" t="s">
        <v>562</v>
      </c>
      <c r="E660" t="s">
        <v>718</v>
      </c>
      <c r="F660" t="s">
        <v>674</v>
      </c>
      <c r="G660" t="s">
        <v>83</v>
      </c>
      <c r="H660">
        <v>289</v>
      </c>
    </row>
    <row r="661" spans="1:8">
      <c r="A661">
        <v>990</v>
      </c>
      <c r="B661">
        <v>5</v>
      </c>
      <c r="C661" s="1" t="s">
        <v>670</v>
      </c>
      <c r="D661" s="1" t="s">
        <v>562</v>
      </c>
      <c r="E661" t="s">
        <v>718</v>
      </c>
      <c r="F661" t="s">
        <v>675</v>
      </c>
      <c r="G661" t="s">
        <v>64</v>
      </c>
      <c r="H661">
        <v>17</v>
      </c>
    </row>
    <row r="662" spans="1:8">
      <c r="A662">
        <v>992</v>
      </c>
      <c r="B662">
        <v>5</v>
      </c>
      <c r="C662" s="1" t="s">
        <v>670</v>
      </c>
      <c r="D662" s="1" t="s">
        <v>562</v>
      </c>
      <c r="E662" t="s">
        <v>718</v>
      </c>
      <c r="F662" t="s">
        <v>676</v>
      </c>
      <c r="G662" t="s">
        <v>104</v>
      </c>
      <c r="H662">
        <v>224</v>
      </c>
    </row>
    <row r="663" spans="1:8">
      <c r="A663">
        <v>994</v>
      </c>
      <c r="B663">
        <v>5</v>
      </c>
      <c r="C663" s="1" t="s">
        <v>670</v>
      </c>
      <c r="D663" s="1" t="s">
        <v>562</v>
      </c>
      <c r="E663" t="s">
        <v>718</v>
      </c>
      <c r="F663" t="s">
        <v>677</v>
      </c>
      <c r="G663" t="s">
        <v>147</v>
      </c>
      <c r="H663">
        <v>86</v>
      </c>
    </row>
    <row r="664" spans="1:8">
      <c r="A664">
        <v>995</v>
      </c>
      <c r="B664">
        <v>5</v>
      </c>
      <c r="C664" s="1" t="s">
        <v>670</v>
      </c>
      <c r="D664" s="1" t="s">
        <v>562</v>
      </c>
      <c r="E664" t="s">
        <v>718</v>
      </c>
      <c r="F664" t="s">
        <v>677</v>
      </c>
      <c r="G664" t="s">
        <v>77</v>
      </c>
      <c r="H664">
        <v>118</v>
      </c>
    </row>
    <row r="665" spans="1:8">
      <c r="A665">
        <v>997</v>
      </c>
      <c r="B665">
        <v>5</v>
      </c>
      <c r="C665" s="1" t="s">
        <v>670</v>
      </c>
      <c r="D665" s="1" t="s">
        <v>562</v>
      </c>
      <c r="E665" t="s">
        <v>718</v>
      </c>
      <c r="F665" t="s">
        <v>678</v>
      </c>
      <c r="G665" t="s">
        <v>226</v>
      </c>
      <c r="H665">
        <v>56</v>
      </c>
    </row>
    <row r="666" spans="1:8">
      <c r="A666">
        <v>998</v>
      </c>
      <c r="B666">
        <v>5</v>
      </c>
      <c r="C666" s="1" t="s">
        <v>670</v>
      </c>
      <c r="D666" s="1" t="s">
        <v>562</v>
      </c>
      <c r="E666" t="s">
        <v>718</v>
      </c>
      <c r="F666" t="s">
        <v>678</v>
      </c>
      <c r="G666" t="s">
        <v>283</v>
      </c>
      <c r="H666">
        <v>16</v>
      </c>
    </row>
    <row r="667" spans="1:8">
      <c r="A667">
        <v>999</v>
      </c>
      <c r="B667">
        <v>5</v>
      </c>
      <c r="C667" s="1" t="s">
        <v>670</v>
      </c>
      <c r="D667" s="1" t="s">
        <v>562</v>
      </c>
      <c r="E667" t="s">
        <v>718</v>
      </c>
      <c r="F667" t="s">
        <v>678</v>
      </c>
      <c r="G667" t="s">
        <v>224</v>
      </c>
      <c r="H667">
        <v>200</v>
      </c>
    </row>
    <row r="668" spans="1:8">
      <c r="A668">
        <v>1002</v>
      </c>
      <c r="B668">
        <v>5</v>
      </c>
      <c r="C668" s="1" t="s">
        <v>670</v>
      </c>
      <c r="D668" s="1" t="s">
        <v>555</v>
      </c>
      <c r="E668" t="s">
        <v>556</v>
      </c>
      <c r="F668" t="s">
        <v>671</v>
      </c>
      <c r="G668" t="s">
        <v>60</v>
      </c>
      <c r="H668">
        <v>245</v>
      </c>
    </row>
    <row r="669" spans="1:8">
      <c r="A669">
        <v>1003</v>
      </c>
      <c r="B669">
        <v>5</v>
      </c>
      <c r="C669" s="1" t="s">
        <v>670</v>
      </c>
      <c r="D669" s="1" t="s">
        <v>555</v>
      </c>
      <c r="E669" t="s">
        <v>556</v>
      </c>
      <c r="F669" t="s">
        <v>671</v>
      </c>
      <c r="G669" t="s">
        <v>211</v>
      </c>
      <c r="H669">
        <v>39</v>
      </c>
    </row>
    <row r="670" spans="1:8">
      <c r="A670">
        <v>1005</v>
      </c>
      <c r="B670">
        <v>5</v>
      </c>
      <c r="C670" s="1" t="s">
        <v>670</v>
      </c>
      <c r="D670" s="1" t="s">
        <v>555</v>
      </c>
      <c r="E670" t="s">
        <v>556</v>
      </c>
      <c r="F670" t="s">
        <v>672</v>
      </c>
      <c r="G670" t="s">
        <v>162</v>
      </c>
      <c r="H670">
        <v>77</v>
      </c>
    </row>
    <row r="671" spans="1:8">
      <c r="A671">
        <v>1006</v>
      </c>
      <c r="B671">
        <v>5</v>
      </c>
      <c r="C671" s="1" t="s">
        <v>670</v>
      </c>
      <c r="D671" s="1" t="s">
        <v>555</v>
      </c>
      <c r="E671" t="s">
        <v>556</v>
      </c>
      <c r="F671" t="s">
        <v>672</v>
      </c>
      <c r="G671" t="s">
        <v>206</v>
      </c>
      <c r="H671">
        <v>6</v>
      </c>
    </row>
    <row r="672" spans="1:8">
      <c r="A672">
        <v>1007</v>
      </c>
      <c r="B672">
        <v>5</v>
      </c>
      <c r="C672" s="1" t="s">
        <v>670</v>
      </c>
      <c r="D672" s="1" t="s">
        <v>555</v>
      </c>
      <c r="E672" t="s">
        <v>556</v>
      </c>
      <c r="F672" t="s">
        <v>672</v>
      </c>
      <c r="G672" t="s">
        <v>93</v>
      </c>
      <c r="H672">
        <v>64</v>
      </c>
    </row>
    <row r="673" spans="1:8">
      <c r="A673">
        <v>1363</v>
      </c>
      <c r="B673">
        <v>6</v>
      </c>
      <c r="C673" s="1" t="s">
        <v>673</v>
      </c>
      <c r="D673" s="1" t="s">
        <v>227</v>
      </c>
      <c r="E673" t="s">
        <v>228</v>
      </c>
      <c r="F673" t="s">
        <v>672</v>
      </c>
      <c r="G673" t="s">
        <v>89</v>
      </c>
      <c r="H673">
        <v>111</v>
      </c>
    </row>
    <row r="674" spans="1:8">
      <c r="A674">
        <v>1010</v>
      </c>
      <c r="B674">
        <v>5</v>
      </c>
      <c r="C674" s="1" t="s">
        <v>670</v>
      </c>
      <c r="D674" s="1" t="s">
        <v>555</v>
      </c>
      <c r="E674" t="s">
        <v>556</v>
      </c>
      <c r="F674" t="s">
        <v>680</v>
      </c>
      <c r="G674" t="s">
        <v>72</v>
      </c>
      <c r="H674">
        <v>100</v>
      </c>
    </row>
    <row r="675" spans="1:8">
      <c r="A675">
        <v>1011</v>
      </c>
      <c r="B675">
        <v>5</v>
      </c>
      <c r="C675" s="1" t="s">
        <v>670</v>
      </c>
      <c r="D675" s="1" t="s">
        <v>555</v>
      </c>
      <c r="E675" t="s">
        <v>556</v>
      </c>
      <c r="F675" t="s">
        <v>680</v>
      </c>
      <c r="G675" t="s">
        <v>44</v>
      </c>
      <c r="H675">
        <v>83</v>
      </c>
    </row>
    <row r="676" spans="1:8">
      <c r="A676">
        <v>1013</v>
      </c>
      <c r="B676">
        <v>5</v>
      </c>
      <c r="C676" s="1" t="s">
        <v>670</v>
      </c>
      <c r="D676" s="1" t="s">
        <v>555</v>
      </c>
      <c r="E676" t="s">
        <v>556</v>
      </c>
      <c r="F676" t="s">
        <v>674</v>
      </c>
      <c r="G676" t="s">
        <v>56</v>
      </c>
      <c r="H676">
        <v>72</v>
      </c>
    </row>
    <row r="677" spans="1:8">
      <c r="A677">
        <v>1014</v>
      </c>
      <c r="B677">
        <v>5</v>
      </c>
      <c r="C677" s="1" t="s">
        <v>670</v>
      </c>
      <c r="D677" s="1" t="s">
        <v>555</v>
      </c>
      <c r="E677" t="s">
        <v>556</v>
      </c>
      <c r="F677" t="s">
        <v>674</v>
      </c>
      <c r="G677" t="s">
        <v>83</v>
      </c>
      <c r="H677">
        <v>177</v>
      </c>
    </row>
    <row r="678" spans="1:8">
      <c r="A678">
        <v>1016</v>
      </c>
      <c r="B678">
        <v>5</v>
      </c>
      <c r="C678" s="1" t="s">
        <v>670</v>
      </c>
      <c r="D678" s="1" t="s">
        <v>555</v>
      </c>
      <c r="E678" t="s">
        <v>556</v>
      </c>
      <c r="F678" t="s">
        <v>675</v>
      </c>
      <c r="G678" t="s">
        <v>64</v>
      </c>
      <c r="H678">
        <v>22</v>
      </c>
    </row>
    <row r="679" spans="1:8">
      <c r="A679">
        <v>1018</v>
      </c>
      <c r="B679">
        <v>5</v>
      </c>
      <c r="C679" s="1" t="s">
        <v>670</v>
      </c>
      <c r="D679" s="1" t="s">
        <v>555</v>
      </c>
      <c r="E679" t="s">
        <v>556</v>
      </c>
      <c r="F679" t="s">
        <v>676</v>
      </c>
      <c r="G679" t="s">
        <v>104</v>
      </c>
      <c r="H679">
        <v>96</v>
      </c>
    </row>
    <row r="680" spans="1:8">
      <c r="A680">
        <v>1020</v>
      </c>
      <c r="B680">
        <v>5</v>
      </c>
      <c r="C680" s="1" t="s">
        <v>670</v>
      </c>
      <c r="D680" s="1" t="s">
        <v>555</v>
      </c>
      <c r="E680" t="s">
        <v>556</v>
      </c>
      <c r="F680" t="s">
        <v>677</v>
      </c>
      <c r="G680" t="s">
        <v>75</v>
      </c>
      <c r="H680">
        <v>87</v>
      </c>
    </row>
    <row r="681" spans="1:8">
      <c r="A681">
        <v>1021</v>
      </c>
      <c r="B681">
        <v>5</v>
      </c>
      <c r="C681" s="1" t="s">
        <v>670</v>
      </c>
      <c r="D681" s="1" t="s">
        <v>555</v>
      </c>
      <c r="E681" t="s">
        <v>556</v>
      </c>
      <c r="F681" t="s">
        <v>677</v>
      </c>
      <c r="G681" t="s">
        <v>77</v>
      </c>
      <c r="H681">
        <v>70</v>
      </c>
    </row>
    <row r="682" spans="1:8">
      <c r="A682">
        <v>1023</v>
      </c>
      <c r="B682">
        <v>5</v>
      </c>
      <c r="C682" s="1" t="s">
        <v>670</v>
      </c>
      <c r="D682" s="1" t="s">
        <v>555</v>
      </c>
      <c r="E682" t="s">
        <v>556</v>
      </c>
      <c r="F682" t="s">
        <v>678</v>
      </c>
      <c r="G682" t="s">
        <v>224</v>
      </c>
      <c r="H682">
        <v>121</v>
      </c>
    </row>
    <row r="683" spans="1:8">
      <c r="A683">
        <v>1026</v>
      </c>
      <c r="B683">
        <v>5</v>
      </c>
      <c r="C683" s="1" t="s">
        <v>673</v>
      </c>
      <c r="D683" s="1" t="s">
        <v>543</v>
      </c>
      <c r="E683" t="s">
        <v>716</v>
      </c>
      <c r="F683" t="s">
        <v>671</v>
      </c>
      <c r="G683" t="s">
        <v>60</v>
      </c>
      <c r="H683">
        <v>169</v>
      </c>
    </row>
    <row r="684" spans="1:8">
      <c r="A684">
        <v>1028</v>
      </c>
      <c r="B684">
        <v>5</v>
      </c>
      <c r="C684" s="1" t="s">
        <v>673</v>
      </c>
      <c r="D684" s="1" t="s">
        <v>543</v>
      </c>
      <c r="E684" t="s">
        <v>716</v>
      </c>
      <c r="F684" t="s">
        <v>679</v>
      </c>
      <c r="G684" t="s">
        <v>34</v>
      </c>
      <c r="H684">
        <v>252</v>
      </c>
    </row>
    <row r="685" spans="1:8">
      <c r="A685">
        <v>1030</v>
      </c>
      <c r="B685">
        <v>5</v>
      </c>
      <c r="C685" s="1" t="s">
        <v>673</v>
      </c>
      <c r="D685" s="1" t="s">
        <v>543</v>
      </c>
      <c r="E685" t="s">
        <v>716</v>
      </c>
      <c r="F685" t="s">
        <v>672</v>
      </c>
      <c r="G685" t="s">
        <v>162</v>
      </c>
      <c r="H685">
        <v>268</v>
      </c>
    </row>
    <row r="686" spans="1:8">
      <c r="A686">
        <v>1031</v>
      </c>
      <c r="B686">
        <v>5</v>
      </c>
      <c r="C686" s="1" t="s">
        <v>673</v>
      </c>
      <c r="D686" s="1" t="s">
        <v>543</v>
      </c>
      <c r="E686" t="s">
        <v>716</v>
      </c>
      <c r="F686" t="s">
        <v>672</v>
      </c>
      <c r="G686" t="s">
        <v>219</v>
      </c>
      <c r="H686">
        <v>122</v>
      </c>
    </row>
    <row r="687" spans="1:8">
      <c r="A687">
        <v>724</v>
      </c>
      <c r="B687">
        <v>7</v>
      </c>
      <c r="C687" s="1" t="s">
        <v>673</v>
      </c>
      <c r="D687" s="1" t="s">
        <v>358</v>
      </c>
      <c r="E687" t="s">
        <v>708</v>
      </c>
      <c r="F687" t="s">
        <v>672</v>
      </c>
      <c r="G687" t="s">
        <v>300</v>
      </c>
      <c r="H687">
        <v>94</v>
      </c>
    </row>
    <row r="688" spans="1:8">
      <c r="A688">
        <v>1034</v>
      </c>
      <c r="B688">
        <v>5</v>
      </c>
      <c r="C688" s="1" t="s">
        <v>673</v>
      </c>
      <c r="D688" s="1" t="s">
        <v>543</v>
      </c>
      <c r="E688" t="s">
        <v>716</v>
      </c>
      <c r="F688" t="s">
        <v>695</v>
      </c>
      <c r="G688" t="s">
        <v>402</v>
      </c>
      <c r="H688">
        <v>128</v>
      </c>
    </row>
    <row r="689" spans="1:8">
      <c r="A689">
        <v>1036</v>
      </c>
      <c r="B689">
        <v>5</v>
      </c>
      <c r="C689" s="1" t="s">
        <v>673</v>
      </c>
      <c r="D689" s="1" t="s">
        <v>543</v>
      </c>
      <c r="E689" t="s">
        <v>716</v>
      </c>
      <c r="F689" t="s">
        <v>681</v>
      </c>
      <c r="G689" t="s">
        <v>100</v>
      </c>
      <c r="H689">
        <v>94</v>
      </c>
    </row>
    <row r="690" spans="1:8">
      <c r="A690">
        <v>1038</v>
      </c>
      <c r="B690">
        <v>5</v>
      </c>
      <c r="C690" s="1" t="s">
        <v>673</v>
      </c>
      <c r="D690" s="1" t="s">
        <v>543</v>
      </c>
      <c r="E690" t="s">
        <v>716</v>
      </c>
      <c r="F690" t="s">
        <v>674</v>
      </c>
      <c r="G690" t="s">
        <v>83</v>
      </c>
      <c r="H690">
        <v>124</v>
      </c>
    </row>
    <row r="691" spans="1:8">
      <c r="A691">
        <v>1040</v>
      </c>
      <c r="B691">
        <v>5</v>
      </c>
      <c r="C691" s="1" t="s">
        <v>673</v>
      </c>
      <c r="D691" s="1" t="s">
        <v>543</v>
      </c>
      <c r="E691" t="s">
        <v>716</v>
      </c>
      <c r="F691" t="s">
        <v>675</v>
      </c>
      <c r="G691" t="s">
        <v>108</v>
      </c>
      <c r="H691">
        <v>27</v>
      </c>
    </row>
    <row r="692" spans="1:8">
      <c r="A692">
        <v>1042</v>
      </c>
      <c r="B692">
        <v>5</v>
      </c>
      <c r="C692" s="1" t="s">
        <v>673</v>
      </c>
      <c r="D692" s="1" t="s">
        <v>543</v>
      </c>
      <c r="E692" t="s">
        <v>716</v>
      </c>
      <c r="F692" t="s">
        <v>682</v>
      </c>
      <c r="G692" t="s">
        <v>696</v>
      </c>
      <c r="H692">
        <v>51</v>
      </c>
    </row>
    <row r="693" spans="1:8">
      <c r="A693">
        <v>1043</v>
      </c>
      <c r="B693">
        <v>5</v>
      </c>
      <c r="C693" s="1" t="s">
        <v>673</v>
      </c>
      <c r="D693" s="1" t="s">
        <v>543</v>
      </c>
      <c r="E693" t="s">
        <v>716</v>
      </c>
      <c r="F693" t="s">
        <v>682</v>
      </c>
      <c r="G693" t="s">
        <v>248</v>
      </c>
      <c r="H693">
        <v>139</v>
      </c>
    </row>
    <row r="694" spans="1:8">
      <c r="A694">
        <v>1045</v>
      </c>
      <c r="B694">
        <v>5</v>
      </c>
      <c r="C694" s="1" t="s">
        <v>673</v>
      </c>
      <c r="D694" s="1" t="s">
        <v>543</v>
      </c>
      <c r="E694" t="s">
        <v>716</v>
      </c>
      <c r="F694" t="s">
        <v>676</v>
      </c>
      <c r="G694" t="s">
        <v>684</v>
      </c>
      <c r="H694">
        <v>45</v>
      </c>
    </row>
    <row r="695" spans="1:8">
      <c r="A695">
        <v>1046</v>
      </c>
      <c r="B695">
        <v>5</v>
      </c>
      <c r="C695" s="1" t="s">
        <v>673</v>
      </c>
      <c r="D695" s="1" t="s">
        <v>543</v>
      </c>
      <c r="E695" t="s">
        <v>716</v>
      </c>
      <c r="F695" t="s">
        <v>676</v>
      </c>
      <c r="G695" t="s">
        <v>134</v>
      </c>
      <c r="H695">
        <v>33</v>
      </c>
    </row>
    <row r="696" spans="1:8">
      <c r="A696">
        <v>1048</v>
      </c>
      <c r="B696">
        <v>5</v>
      </c>
      <c r="C696" s="1" t="s">
        <v>673</v>
      </c>
      <c r="D696" s="1" t="s">
        <v>543</v>
      </c>
      <c r="E696" t="s">
        <v>716</v>
      </c>
      <c r="F696" t="s">
        <v>677</v>
      </c>
      <c r="G696" t="s">
        <v>173</v>
      </c>
      <c r="H696">
        <v>288</v>
      </c>
    </row>
    <row r="697" spans="1:8">
      <c r="A697">
        <v>1049</v>
      </c>
      <c r="B697">
        <v>5</v>
      </c>
      <c r="C697" s="1" t="s">
        <v>673</v>
      </c>
      <c r="D697" s="1" t="s">
        <v>543</v>
      </c>
      <c r="E697" t="s">
        <v>716</v>
      </c>
      <c r="F697" t="s">
        <v>677</v>
      </c>
      <c r="G697" t="s">
        <v>75</v>
      </c>
      <c r="H697">
        <v>164</v>
      </c>
    </row>
    <row r="698" spans="1:8">
      <c r="A698">
        <v>1051</v>
      </c>
      <c r="B698">
        <v>5</v>
      </c>
      <c r="C698" s="1" t="s">
        <v>673</v>
      </c>
      <c r="D698" s="1" t="s">
        <v>543</v>
      </c>
      <c r="E698" t="s">
        <v>716</v>
      </c>
      <c r="F698" t="s">
        <v>678</v>
      </c>
      <c r="G698" t="s">
        <v>511</v>
      </c>
      <c r="H698">
        <v>160</v>
      </c>
    </row>
    <row r="699" spans="1:8">
      <c r="A699">
        <v>1054</v>
      </c>
      <c r="B699">
        <v>5</v>
      </c>
      <c r="C699" s="1" t="s">
        <v>670</v>
      </c>
      <c r="D699" s="1" t="s">
        <v>558</v>
      </c>
      <c r="E699" t="s">
        <v>559</v>
      </c>
      <c r="F699" t="s">
        <v>671</v>
      </c>
      <c r="G699" t="s">
        <v>60</v>
      </c>
      <c r="H699">
        <v>446</v>
      </c>
    </row>
    <row r="700" spans="1:8">
      <c r="A700">
        <v>1055</v>
      </c>
      <c r="B700">
        <v>5</v>
      </c>
      <c r="C700" s="1" t="s">
        <v>670</v>
      </c>
      <c r="D700" s="1" t="s">
        <v>558</v>
      </c>
      <c r="E700" t="s">
        <v>559</v>
      </c>
      <c r="F700" t="s">
        <v>671</v>
      </c>
      <c r="G700" t="s">
        <v>211</v>
      </c>
      <c r="H700">
        <v>60</v>
      </c>
    </row>
    <row r="701" spans="1:8">
      <c r="A701">
        <v>1056</v>
      </c>
      <c r="B701">
        <v>5</v>
      </c>
      <c r="C701" s="1" t="s">
        <v>670</v>
      </c>
      <c r="D701" s="1" t="s">
        <v>558</v>
      </c>
      <c r="E701" t="s">
        <v>559</v>
      </c>
      <c r="F701" t="s">
        <v>671</v>
      </c>
      <c r="G701" t="s">
        <v>177</v>
      </c>
      <c r="H701">
        <v>25</v>
      </c>
    </row>
    <row r="702" spans="1:8">
      <c r="A702">
        <v>1058</v>
      </c>
      <c r="B702">
        <v>5</v>
      </c>
      <c r="C702" s="1" t="s">
        <v>670</v>
      </c>
      <c r="D702" s="1" t="s">
        <v>558</v>
      </c>
      <c r="E702" t="s">
        <v>559</v>
      </c>
      <c r="F702" t="s">
        <v>679</v>
      </c>
      <c r="G702" t="s">
        <v>34</v>
      </c>
      <c r="H702">
        <v>194</v>
      </c>
    </row>
    <row r="703" spans="1:8">
      <c r="A703">
        <v>1060</v>
      </c>
      <c r="B703">
        <v>5</v>
      </c>
      <c r="C703" s="1" t="s">
        <v>670</v>
      </c>
      <c r="D703" s="1" t="s">
        <v>558</v>
      </c>
      <c r="E703" t="s">
        <v>559</v>
      </c>
      <c r="F703" t="s">
        <v>672</v>
      </c>
      <c r="G703" t="s">
        <v>162</v>
      </c>
      <c r="H703">
        <v>303</v>
      </c>
    </row>
    <row r="704" spans="1:8">
      <c r="A704">
        <v>1061</v>
      </c>
      <c r="B704">
        <v>5</v>
      </c>
      <c r="C704" s="1" t="s">
        <v>670</v>
      </c>
      <c r="D704" s="1" t="s">
        <v>558</v>
      </c>
      <c r="E704" t="s">
        <v>559</v>
      </c>
      <c r="F704" t="s">
        <v>672</v>
      </c>
      <c r="G704" t="s">
        <v>219</v>
      </c>
      <c r="H704">
        <v>38</v>
      </c>
    </row>
    <row r="705" spans="1:8">
      <c r="A705">
        <v>725</v>
      </c>
      <c r="B705">
        <v>7</v>
      </c>
      <c r="C705" s="1" t="s">
        <v>673</v>
      </c>
      <c r="D705" s="1" t="s">
        <v>358</v>
      </c>
      <c r="E705" t="s">
        <v>708</v>
      </c>
      <c r="F705" t="s">
        <v>672</v>
      </c>
      <c r="G705" t="s">
        <v>87</v>
      </c>
      <c r="H705">
        <v>668</v>
      </c>
    </row>
    <row r="706" spans="1:8">
      <c r="A706">
        <v>1064</v>
      </c>
      <c r="B706">
        <v>5</v>
      </c>
      <c r="C706" s="1" t="s">
        <v>670</v>
      </c>
      <c r="D706" s="1" t="s">
        <v>558</v>
      </c>
      <c r="E706" t="s">
        <v>559</v>
      </c>
      <c r="F706" t="s">
        <v>681</v>
      </c>
      <c r="G706" t="s">
        <v>62</v>
      </c>
      <c r="H706">
        <v>21</v>
      </c>
    </row>
    <row r="707" spans="1:8">
      <c r="A707">
        <v>1065</v>
      </c>
      <c r="B707">
        <v>5</v>
      </c>
      <c r="C707" s="1" t="s">
        <v>670</v>
      </c>
      <c r="D707" s="1" t="s">
        <v>558</v>
      </c>
      <c r="E707" t="s">
        <v>559</v>
      </c>
      <c r="F707" t="s">
        <v>681</v>
      </c>
      <c r="G707" t="s">
        <v>100</v>
      </c>
      <c r="H707">
        <v>104</v>
      </c>
    </row>
    <row r="708" spans="1:8">
      <c r="A708">
        <v>1067</v>
      </c>
      <c r="B708">
        <v>5</v>
      </c>
      <c r="C708" s="1" t="s">
        <v>670</v>
      </c>
      <c r="D708" s="1" t="s">
        <v>558</v>
      </c>
      <c r="E708" t="s">
        <v>559</v>
      </c>
      <c r="F708" t="s">
        <v>674</v>
      </c>
      <c r="G708" t="s">
        <v>83</v>
      </c>
      <c r="H708">
        <v>675</v>
      </c>
    </row>
    <row r="709" spans="1:8">
      <c r="A709">
        <v>1069</v>
      </c>
      <c r="B709">
        <v>5</v>
      </c>
      <c r="C709" s="1" t="s">
        <v>670</v>
      </c>
      <c r="D709" s="1" t="s">
        <v>558</v>
      </c>
      <c r="E709" t="s">
        <v>559</v>
      </c>
      <c r="F709" t="s">
        <v>675</v>
      </c>
      <c r="G709" t="s">
        <v>64</v>
      </c>
      <c r="H709">
        <v>75</v>
      </c>
    </row>
    <row r="710" spans="1:8">
      <c r="A710">
        <v>1071</v>
      </c>
      <c r="B710">
        <v>5</v>
      </c>
      <c r="C710" s="1" t="s">
        <v>670</v>
      </c>
      <c r="D710" s="1" t="s">
        <v>558</v>
      </c>
      <c r="E710" t="s">
        <v>559</v>
      </c>
      <c r="F710" t="s">
        <v>676</v>
      </c>
      <c r="G710" t="s">
        <v>690</v>
      </c>
      <c r="H710">
        <v>19</v>
      </c>
    </row>
    <row r="711" spans="1:8">
      <c r="A711">
        <v>1072</v>
      </c>
      <c r="B711">
        <v>5</v>
      </c>
      <c r="C711" s="1" t="s">
        <v>670</v>
      </c>
      <c r="D711" s="1" t="s">
        <v>558</v>
      </c>
      <c r="E711" t="s">
        <v>559</v>
      </c>
      <c r="F711" t="s">
        <v>676</v>
      </c>
      <c r="G711" t="s">
        <v>104</v>
      </c>
      <c r="H711">
        <v>228</v>
      </c>
    </row>
    <row r="712" spans="1:8">
      <c r="A712">
        <v>1073</v>
      </c>
      <c r="B712">
        <v>5</v>
      </c>
      <c r="C712" s="1" t="s">
        <v>670</v>
      </c>
      <c r="D712" s="1" t="s">
        <v>558</v>
      </c>
      <c r="E712" t="s">
        <v>559</v>
      </c>
      <c r="F712" t="s">
        <v>676</v>
      </c>
      <c r="G712" t="s">
        <v>134</v>
      </c>
      <c r="H712">
        <v>106</v>
      </c>
    </row>
    <row r="713" spans="1:8">
      <c r="A713">
        <v>1075</v>
      </c>
      <c r="B713">
        <v>5</v>
      </c>
      <c r="C713" s="1" t="s">
        <v>670</v>
      </c>
      <c r="D713" s="1" t="s">
        <v>558</v>
      </c>
      <c r="E713" t="s">
        <v>559</v>
      </c>
      <c r="F713" t="s">
        <v>677</v>
      </c>
      <c r="G713" t="s">
        <v>530</v>
      </c>
      <c r="H713">
        <v>36</v>
      </c>
    </row>
    <row r="714" spans="1:8">
      <c r="A714">
        <v>1076</v>
      </c>
      <c r="B714">
        <v>5</v>
      </c>
      <c r="C714" s="1" t="s">
        <v>670</v>
      </c>
      <c r="D714" s="1" t="s">
        <v>558</v>
      </c>
      <c r="E714" t="s">
        <v>559</v>
      </c>
      <c r="F714" t="s">
        <v>677</v>
      </c>
      <c r="G714" t="s">
        <v>75</v>
      </c>
      <c r="H714">
        <v>349</v>
      </c>
    </row>
    <row r="715" spans="1:8">
      <c r="A715">
        <v>1077</v>
      </c>
      <c r="B715">
        <v>5</v>
      </c>
      <c r="C715" s="1" t="s">
        <v>670</v>
      </c>
      <c r="D715" s="1" t="s">
        <v>558</v>
      </c>
      <c r="E715" t="s">
        <v>559</v>
      </c>
      <c r="F715" t="s">
        <v>677</v>
      </c>
      <c r="G715" t="s">
        <v>77</v>
      </c>
      <c r="H715">
        <v>49</v>
      </c>
    </row>
    <row r="716" spans="1:8">
      <c r="A716">
        <v>1079</v>
      </c>
      <c r="B716">
        <v>5</v>
      </c>
      <c r="C716" s="1" t="s">
        <v>670</v>
      </c>
      <c r="D716" s="1" t="s">
        <v>558</v>
      </c>
      <c r="E716" t="s">
        <v>559</v>
      </c>
      <c r="F716" t="s">
        <v>678</v>
      </c>
      <c r="G716" t="s">
        <v>283</v>
      </c>
      <c r="H716">
        <v>48</v>
      </c>
    </row>
    <row r="717" spans="1:8">
      <c r="A717">
        <v>1080</v>
      </c>
      <c r="B717">
        <v>5</v>
      </c>
      <c r="C717" s="1" t="s">
        <v>670</v>
      </c>
      <c r="D717" s="1" t="s">
        <v>558</v>
      </c>
      <c r="E717" t="s">
        <v>559</v>
      </c>
      <c r="F717" t="s">
        <v>678</v>
      </c>
      <c r="G717" t="s">
        <v>224</v>
      </c>
      <c r="H717">
        <v>350</v>
      </c>
    </row>
    <row r="718" spans="1:8">
      <c r="A718">
        <v>1083</v>
      </c>
      <c r="B718">
        <v>5</v>
      </c>
      <c r="C718" s="1" t="s">
        <v>670</v>
      </c>
      <c r="D718" s="1" t="s">
        <v>578</v>
      </c>
      <c r="E718" t="s">
        <v>579</v>
      </c>
      <c r="F718" t="s">
        <v>671</v>
      </c>
      <c r="G718" t="s">
        <v>582</v>
      </c>
      <c r="H718">
        <v>54</v>
      </c>
    </row>
    <row r="719" spans="1:8">
      <c r="A719">
        <v>1085</v>
      </c>
      <c r="B719">
        <v>5</v>
      </c>
      <c r="C719" s="1" t="s">
        <v>670</v>
      </c>
      <c r="D719" s="1" t="s">
        <v>578</v>
      </c>
      <c r="E719" t="s">
        <v>579</v>
      </c>
      <c r="F719" t="s">
        <v>676</v>
      </c>
      <c r="G719" t="s">
        <v>684</v>
      </c>
      <c r="H719">
        <v>19</v>
      </c>
    </row>
    <row r="720" spans="1:8">
      <c r="A720">
        <v>1086</v>
      </c>
      <c r="B720">
        <v>5</v>
      </c>
      <c r="C720" s="1" t="s">
        <v>670</v>
      </c>
      <c r="D720" s="1" t="s">
        <v>578</v>
      </c>
      <c r="E720" t="s">
        <v>579</v>
      </c>
      <c r="F720" t="s">
        <v>676</v>
      </c>
      <c r="G720" t="s">
        <v>723</v>
      </c>
      <c r="H720">
        <v>24</v>
      </c>
    </row>
    <row r="721" spans="1:8">
      <c r="A721">
        <v>1087</v>
      </c>
      <c r="B721">
        <v>5</v>
      </c>
      <c r="C721" s="1" t="s">
        <v>670</v>
      </c>
      <c r="D721" s="1" t="s">
        <v>578</v>
      </c>
      <c r="E721" t="s">
        <v>579</v>
      </c>
      <c r="F721" t="s">
        <v>676</v>
      </c>
      <c r="G721" t="s">
        <v>273</v>
      </c>
      <c r="H721">
        <v>13</v>
      </c>
    </row>
    <row r="722" spans="1:8">
      <c r="A722">
        <v>1089</v>
      </c>
      <c r="B722">
        <v>5</v>
      </c>
      <c r="C722" s="1" t="s">
        <v>670</v>
      </c>
      <c r="D722" s="1" t="s">
        <v>578</v>
      </c>
      <c r="E722" t="s">
        <v>579</v>
      </c>
      <c r="F722" t="s">
        <v>677</v>
      </c>
      <c r="G722" t="s">
        <v>75</v>
      </c>
      <c r="H722">
        <v>52</v>
      </c>
    </row>
    <row r="723" spans="1:8">
      <c r="A723">
        <v>1091</v>
      </c>
      <c r="B723">
        <v>5</v>
      </c>
      <c r="C723" s="1" t="s">
        <v>670</v>
      </c>
      <c r="D723" s="1" t="s">
        <v>578</v>
      </c>
      <c r="E723" t="s">
        <v>579</v>
      </c>
      <c r="F723" t="s">
        <v>678</v>
      </c>
      <c r="G723" t="s">
        <v>281</v>
      </c>
      <c r="H723">
        <v>23</v>
      </c>
    </row>
    <row r="724" spans="1:8">
      <c r="A724">
        <v>1094</v>
      </c>
      <c r="B724">
        <v>5</v>
      </c>
      <c r="C724" s="1" t="s">
        <v>670</v>
      </c>
      <c r="D724" s="1" t="s">
        <v>566</v>
      </c>
      <c r="E724" t="s">
        <v>567</v>
      </c>
      <c r="F724" t="s">
        <v>671</v>
      </c>
      <c r="G724" t="s">
        <v>60</v>
      </c>
      <c r="H724">
        <v>165</v>
      </c>
    </row>
    <row r="725" spans="1:8">
      <c r="A725">
        <v>1096</v>
      </c>
      <c r="B725">
        <v>5</v>
      </c>
      <c r="C725" s="1" t="s">
        <v>670</v>
      </c>
      <c r="D725" s="1" t="s">
        <v>566</v>
      </c>
      <c r="E725" t="s">
        <v>567</v>
      </c>
      <c r="F725" t="s">
        <v>679</v>
      </c>
      <c r="G725" t="s">
        <v>34</v>
      </c>
      <c r="H725">
        <v>13</v>
      </c>
    </row>
    <row r="726" spans="1:8">
      <c r="A726">
        <v>1098</v>
      </c>
      <c r="B726">
        <v>5</v>
      </c>
      <c r="C726" s="1" t="s">
        <v>670</v>
      </c>
      <c r="D726" s="1" t="s">
        <v>566</v>
      </c>
      <c r="E726" t="s">
        <v>567</v>
      </c>
      <c r="F726" t="s">
        <v>672</v>
      </c>
      <c r="G726" t="s">
        <v>162</v>
      </c>
      <c r="H726">
        <v>57</v>
      </c>
    </row>
    <row r="727" spans="1:8">
      <c r="A727">
        <v>1099</v>
      </c>
      <c r="B727">
        <v>5</v>
      </c>
      <c r="C727" s="1" t="s">
        <v>670</v>
      </c>
      <c r="D727" s="1" t="s">
        <v>566</v>
      </c>
      <c r="E727" t="s">
        <v>567</v>
      </c>
      <c r="F727" t="s">
        <v>672</v>
      </c>
      <c r="G727" t="s">
        <v>219</v>
      </c>
      <c r="H727">
        <v>27</v>
      </c>
    </row>
    <row r="728" spans="1:8">
      <c r="A728">
        <v>726</v>
      </c>
      <c r="B728">
        <v>7</v>
      </c>
      <c r="C728" s="1" t="s">
        <v>673</v>
      </c>
      <c r="D728" s="1" t="s">
        <v>358</v>
      </c>
      <c r="E728" t="s">
        <v>708</v>
      </c>
      <c r="F728" t="s">
        <v>672</v>
      </c>
      <c r="G728" t="s">
        <v>89</v>
      </c>
      <c r="H728">
        <v>513</v>
      </c>
    </row>
    <row r="729" spans="1:8">
      <c r="A729">
        <v>1102</v>
      </c>
      <c r="B729">
        <v>5</v>
      </c>
      <c r="C729" s="1" t="s">
        <v>670</v>
      </c>
      <c r="D729" s="1" t="s">
        <v>566</v>
      </c>
      <c r="E729" t="s">
        <v>567</v>
      </c>
      <c r="F729" t="s">
        <v>680</v>
      </c>
      <c r="G729" t="s">
        <v>72</v>
      </c>
      <c r="H729">
        <v>44</v>
      </c>
    </row>
    <row r="730" spans="1:8">
      <c r="A730">
        <v>1104</v>
      </c>
      <c r="B730">
        <v>5</v>
      </c>
      <c r="C730" s="1" t="s">
        <v>670</v>
      </c>
      <c r="D730" s="1" t="s">
        <v>566</v>
      </c>
      <c r="E730" t="s">
        <v>567</v>
      </c>
      <c r="F730" t="s">
        <v>674</v>
      </c>
      <c r="G730" t="s">
        <v>724</v>
      </c>
      <c r="H730">
        <v>15</v>
      </c>
    </row>
    <row r="731" spans="1:8">
      <c r="A731">
        <v>1105</v>
      </c>
      <c r="B731">
        <v>5</v>
      </c>
      <c r="C731" s="1" t="s">
        <v>670</v>
      </c>
      <c r="D731" s="1" t="s">
        <v>566</v>
      </c>
      <c r="E731" t="s">
        <v>567</v>
      </c>
      <c r="F731" t="s">
        <v>674</v>
      </c>
      <c r="G731" t="s">
        <v>262</v>
      </c>
      <c r="H731">
        <v>120</v>
      </c>
    </row>
    <row r="732" spans="1:8">
      <c r="A732">
        <v>1106</v>
      </c>
      <c r="B732">
        <v>5</v>
      </c>
      <c r="C732" s="1" t="s">
        <v>670</v>
      </c>
      <c r="D732" s="1" t="s">
        <v>566</v>
      </c>
      <c r="E732" t="s">
        <v>567</v>
      </c>
      <c r="F732" t="s">
        <v>674</v>
      </c>
      <c r="G732" t="s">
        <v>85</v>
      </c>
      <c r="H732">
        <v>144</v>
      </c>
    </row>
    <row r="733" spans="1:8">
      <c r="A733">
        <v>1107</v>
      </c>
      <c r="B733">
        <v>5</v>
      </c>
      <c r="C733" s="1" t="s">
        <v>670</v>
      </c>
      <c r="D733" s="1" t="s">
        <v>566</v>
      </c>
      <c r="E733" t="s">
        <v>567</v>
      </c>
      <c r="F733" t="s">
        <v>674</v>
      </c>
      <c r="G733" t="s">
        <v>181</v>
      </c>
      <c r="H733">
        <v>128</v>
      </c>
    </row>
    <row r="734" spans="1:8">
      <c r="A734">
        <v>1109</v>
      </c>
      <c r="B734">
        <v>5</v>
      </c>
      <c r="C734" s="1" t="s">
        <v>670</v>
      </c>
      <c r="D734" s="1" t="s">
        <v>566</v>
      </c>
      <c r="E734" t="s">
        <v>567</v>
      </c>
      <c r="F734" t="s">
        <v>675</v>
      </c>
      <c r="G734" t="s">
        <v>108</v>
      </c>
      <c r="H734">
        <v>41</v>
      </c>
    </row>
    <row r="735" spans="1:8">
      <c r="A735">
        <v>1110</v>
      </c>
      <c r="B735">
        <v>5</v>
      </c>
      <c r="C735" s="1" t="s">
        <v>670</v>
      </c>
      <c r="D735" s="1" t="s">
        <v>566</v>
      </c>
      <c r="E735" t="s">
        <v>567</v>
      </c>
      <c r="F735" t="s">
        <v>675</v>
      </c>
      <c r="G735" t="s">
        <v>64</v>
      </c>
      <c r="H735">
        <v>24</v>
      </c>
    </row>
    <row r="736" spans="1:8">
      <c r="A736">
        <v>1112</v>
      </c>
      <c r="B736">
        <v>5</v>
      </c>
      <c r="C736" s="1" t="s">
        <v>670</v>
      </c>
      <c r="D736" s="1" t="s">
        <v>566</v>
      </c>
      <c r="E736" t="s">
        <v>567</v>
      </c>
      <c r="F736" t="s">
        <v>676</v>
      </c>
      <c r="G736" t="s">
        <v>322</v>
      </c>
      <c r="H736">
        <v>27</v>
      </c>
    </row>
    <row r="737" spans="1:8">
      <c r="A737">
        <v>1113</v>
      </c>
      <c r="B737">
        <v>5</v>
      </c>
      <c r="C737" s="1" t="s">
        <v>670</v>
      </c>
      <c r="D737" s="1" t="s">
        <v>566</v>
      </c>
      <c r="E737" t="s">
        <v>567</v>
      </c>
      <c r="F737" t="s">
        <v>676</v>
      </c>
      <c r="G737" t="s">
        <v>134</v>
      </c>
      <c r="H737">
        <v>70</v>
      </c>
    </row>
    <row r="738" spans="1:8">
      <c r="A738">
        <v>1115</v>
      </c>
      <c r="B738">
        <v>5</v>
      </c>
      <c r="C738" s="1" t="s">
        <v>670</v>
      </c>
      <c r="D738" s="1" t="s">
        <v>566</v>
      </c>
      <c r="E738" t="s">
        <v>567</v>
      </c>
      <c r="F738" t="s">
        <v>677</v>
      </c>
      <c r="G738" t="s">
        <v>173</v>
      </c>
      <c r="H738">
        <v>8</v>
      </c>
    </row>
    <row r="739" spans="1:8">
      <c r="A739">
        <v>1116</v>
      </c>
      <c r="B739">
        <v>5</v>
      </c>
      <c r="C739" s="1" t="s">
        <v>670</v>
      </c>
      <c r="D739" s="1" t="s">
        <v>566</v>
      </c>
      <c r="E739" t="s">
        <v>567</v>
      </c>
      <c r="F739" t="s">
        <v>677</v>
      </c>
      <c r="G739" t="s">
        <v>75</v>
      </c>
      <c r="H739">
        <v>95</v>
      </c>
    </row>
    <row r="740" spans="1:8">
      <c r="A740">
        <v>1118</v>
      </c>
      <c r="B740">
        <v>5</v>
      </c>
      <c r="C740" s="1" t="s">
        <v>670</v>
      </c>
      <c r="D740" s="1" t="s">
        <v>566</v>
      </c>
      <c r="E740" t="s">
        <v>567</v>
      </c>
      <c r="F740" t="s">
        <v>678</v>
      </c>
      <c r="G740" t="s">
        <v>226</v>
      </c>
      <c r="H740">
        <v>110</v>
      </c>
    </row>
    <row r="741" spans="1:8">
      <c r="A741">
        <v>1119</v>
      </c>
      <c r="B741">
        <v>5</v>
      </c>
      <c r="C741" s="1" t="s">
        <v>670</v>
      </c>
      <c r="D741" s="1" t="s">
        <v>566</v>
      </c>
      <c r="E741" t="s">
        <v>567</v>
      </c>
      <c r="F741" t="s">
        <v>678</v>
      </c>
      <c r="G741" t="s">
        <v>283</v>
      </c>
      <c r="H741">
        <v>12</v>
      </c>
    </row>
    <row r="742" spans="1:8">
      <c r="A742">
        <v>1120</v>
      </c>
      <c r="B742">
        <v>5</v>
      </c>
      <c r="C742" s="1" t="s">
        <v>670</v>
      </c>
      <c r="D742" s="1" t="s">
        <v>566</v>
      </c>
      <c r="E742" t="s">
        <v>567</v>
      </c>
      <c r="F742" t="s">
        <v>678</v>
      </c>
      <c r="G742" t="s">
        <v>224</v>
      </c>
      <c r="H742">
        <v>89</v>
      </c>
    </row>
    <row r="743" spans="1:8">
      <c r="A743">
        <v>1123</v>
      </c>
      <c r="B743">
        <v>8</v>
      </c>
      <c r="C743" s="1" t="s">
        <v>673</v>
      </c>
      <c r="D743" s="1" t="s">
        <v>431</v>
      </c>
      <c r="E743" t="s">
        <v>432</v>
      </c>
      <c r="F743" t="s">
        <v>679</v>
      </c>
      <c r="G743" t="s">
        <v>34</v>
      </c>
      <c r="H743">
        <v>337</v>
      </c>
    </row>
    <row r="744" spans="1:8">
      <c r="A744">
        <v>1124</v>
      </c>
      <c r="B744">
        <v>8</v>
      </c>
      <c r="C744" s="1" t="s">
        <v>673</v>
      </c>
      <c r="D744" s="1" t="s">
        <v>431</v>
      </c>
      <c r="E744" t="s">
        <v>432</v>
      </c>
      <c r="F744" t="s">
        <v>679</v>
      </c>
      <c r="G744" t="s">
        <v>179</v>
      </c>
      <c r="H744">
        <v>137</v>
      </c>
    </row>
    <row r="745" spans="1:8">
      <c r="A745">
        <v>1125</v>
      </c>
      <c r="B745">
        <v>8</v>
      </c>
      <c r="C745" s="1" t="s">
        <v>673</v>
      </c>
      <c r="D745" s="1" t="s">
        <v>431</v>
      </c>
      <c r="E745" t="s">
        <v>432</v>
      </c>
      <c r="F745" t="s">
        <v>679</v>
      </c>
      <c r="G745" t="s">
        <v>140</v>
      </c>
      <c r="H745">
        <v>53</v>
      </c>
    </row>
    <row r="746" spans="1:8">
      <c r="A746">
        <v>1126</v>
      </c>
      <c r="B746">
        <v>8</v>
      </c>
      <c r="C746" s="1" t="s">
        <v>673</v>
      </c>
      <c r="D746" s="1" t="s">
        <v>431</v>
      </c>
      <c r="E746" t="s">
        <v>432</v>
      </c>
      <c r="F746" t="s">
        <v>679</v>
      </c>
      <c r="G746" t="s">
        <v>400</v>
      </c>
      <c r="H746">
        <v>96</v>
      </c>
    </row>
    <row r="747" spans="1:8">
      <c r="A747">
        <v>1127</v>
      </c>
      <c r="B747">
        <v>8</v>
      </c>
      <c r="C747" s="1" t="s">
        <v>673</v>
      </c>
      <c r="D747" s="1" t="s">
        <v>431</v>
      </c>
      <c r="E747" t="s">
        <v>432</v>
      </c>
      <c r="F747" t="s">
        <v>679</v>
      </c>
      <c r="G747" t="s">
        <v>270</v>
      </c>
      <c r="H747">
        <v>43</v>
      </c>
    </row>
    <row r="748" spans="1:8">
      <c r="A748">
        <v>1129</v>
      </c>
      <c r="B748">
        <v>8</v>
      </c>
      <c r="C748" s="1" t="s">
        <v>673</v>
      </c>
      <c r="D748" s="1" t="s">
        <v>431</v>
      </c>
      <c r="E748" t="s">
        <v>432</v>
      </c>
      <c r="F748" t="s">
        <v>672</v>
      </c>
      <c r="G748" t="s">
        <v>128</v>
      </c>
      <c r="H748">
        <v>41</v>
      </c>
    </row>
    <row r="749" spans="1:8">
      <c r="A749">
        <v>1130</v>
      </c>
      <c r="B749">
        <v>8</v>
      </c>
      <c r="C749" s="1" t="s">
        <v>673</v>
      </c>
      <c r="D749" s="1" t="s">
        <v>431</v>
      </c>
      <c r="E749" t="s">
        <v>432</v>
      </c>
      <c r="F749" t="s">
        <v>672</v>
      </c>
      <c r="G749" t="s">
        <v>214</v>
      </c>
      <c r="H749">
        <v>29</v>
      </c>
    </row>
    <row r="750" spans="1:8">
      <c r="A750">
        <v>1131</v>
      </c>
      <c r="B750">
        <v>8</v>
      </c>
      <c r="C750" s="1" t="s">
        <v>673</v>
      </c>
      <c r="D750" s="1" t="s">
        <v>431</v>
      </c>
      <c r="E750" t="s">
        <v>432</v>
      </c>
      <c r="F750" t="s">
        <v>672</v>
      </c>
      <c r="G750" t="s">
        <v>206</v>
      </c>
      <c r="H750">
        <v>71</v>
      </c>
    </row>
    <row r="751" spans="1:8">
      <c r="A751">
        <v>1133</v>
      </c>
      <c r="B751">
        <v>8</v>
      </c>
      <c r="C751" s="1" t="s">
        <v>673</v>
      </c>
      <c r="D751" s="1" t="s">
        <v>431</v>
      </c>
      <c r="E751" t="s">
        <v>432</v>
      </c>
      <c r="F751" t="s">
        <v>695</v>
      </c>
      <c r="G751" t="s">
        <v>246</v>
      </c>
      <c r="H751">
        <v>17</v>
      </c>
    </row>
    <row r="752" spans="1:8">
      <c r="A752">
        <v>1135</v>
      </c>
      <c r="B752">
        <v>8</v>
      </c>
      <c r="C752" s="1" t="s">
        <v>673</v>
      </c>
      <c r="D752" s="1" t="s">
        <v>431</v>
      </c>
      <c r="E752" t="s">
        <v>432</v>
      </c>
      <c r="F752" t="s">
        <v>680</v>
      </c>
      <c r="G752" t="s">
        <v>242</v>
      </c>
      <c r="H752">
        <v>66</v>
      </c>
    </row>
    <row r="753" spans="1:8">
      <c r="A753">
        <v>1136</v>
      </c>
      <c r="B753">
        <v>8</v>
      </c>
      <c r="C753" s="1" t="s">
        <v>673</v>
      </c>
      <c r="D753" s="1" t="s">
        <v>431</v>
      </c>
      <c r="E753" t="s">
        <v>432</v>
      </c>
      <c r="F753" t="s">
        <v>680</v>
      </c>
      <c r="G753" t="s">
        <v>72</v>
      </c>
      <c r="H753">
        <v>71</v>
      </c>
    </row>
    <row r="754" spans="1:8">
      <c r="A754">
        <v>1137</v>
      </c>
      <c r="B754">
        <v>8</v>
      </c>
      <c r="C754" s="1" t="s">
        <v>673</v>
      </c>
      <c r="D754" s="1" t="s">
        <v>431</v>
      </c>
      <c r="E754" t="s">
        <v>432</v>
      </c>
      <c r="F754" t="s">
        <v>680</v>
      </c>
      <c r="G754" t="s">
        <v>303</v>
      </c>
      <c r="H754">
        <v>78</v>
      </c>
    </row>
    <row r="755" spans="1:8">
      <c r="A755">
        <v>1138</v>
      </c>
      <c r="B755">
        <v>8</v>
      </c>
      <c r="C755" s="1" t="s">
        <v>673</v>
      </c>
      <c r="D755" s="1" t="s">
        <v>431</v>
      </c>
      <c r="E755" t="s">
        <v>432</v>
      </c>
      <c r="F755" t="s">
        <v>680</v>
      </c>
      <c r="G755" t="s">
        <v>447</v>
      </c>
      <c r="H755">
        <v>51</v>
      </c>
    </row>
    <row r="756" spans="1:8">
      <c r="A756">
        <v>1139</v>
      </c>
      <c r="B756">
        <v>8</v>
      </c>
      <c r="C756" s="1" t="s">
        <v>673</v>
      </c>
      <c r="D756" s="1" t="s">
        <v>431</v>
      </c>
      <c r="E756" t="s">
        <v>432</v>
      </c>
      <c r="F756" t="s">
        <v>680</v>
      </c>
      <c r="G756" t="s">
        <v>44</v>
      </c>
      <c r="H756">
        <v>232</v>
      </c>
    </row>
    <row r="757" spans="1:8">
      <c r="A757">
        <v>1141</v>
      </c>
      <c r="B757">
        <v>8</v>
      </c>
      <c r="C757" s="1" t="s">
        <v>673</v>
      </c>
      <c r="D757" s="1" t="s">
        <v>431</v>
      </c>
      <c r="E757" t="s">
        <v>432</v>
      </c>
      <c r="F757" t="s">
        <v>674</v>
      </c>
      <c r="G757" t="s">
        <v>56</v>
      </c>
      <c r="H757">
        <v>275</v>
      </c>
    </row>
    <row r="758" spans="1:8">
      <c r="A758">
        <v>1142</v>
      </c>
      <c r="B758">
        <v>8</v>
      </c>
      <c r="C758" s="1" t="s">
        <v>673</v>
      </c>
      <c r="D758" s="1" t="s">
        <v>431</v>
      </c>
      <c r="E758" t="s">
        <v>432</v>
      </c>
      <c r="F758" t="s">
        <v>674</v>
      </c>
      <c r="G758" t="s">
        <v>355</v>
      </c>
      <c r="H758">
        <v>27</v>
      </c>
    </row>
    <row r="759" spans="1:8">
      <c r="A759">
        <v>1143</v>
      </c>
      <c r="B759">
        <v>8</v>
      </c>
      <c r="C759" s="1" t="s">
        <v>673</v>
      </c>
      <c r="D759" s="1" t="s">
        <v>431</v>
      </c>
      <c r="E759" t="s">
        <v>432</v>
      </c>
      <c r="F759" t="s">
        <v>674</v>
      </c>
      <c r="G759" t="s">
        <v>85</v>
      </c>
      <c r="H759">
        <v>108</v>
      </c>
    </row>
    <row r="760" spans="1:8">
      <c r="A760">
        <v>1144</v>
      </c>
      <c r="B760">
        <v>8</v>
      </c>
      <c r="C760" s="1" t="s">
        <v>673</v>
      </c>
      <c r="D760" s="1" t="s">
        <v>431</v>
      </c>
      <c r="E760" t="s">
        <v>432</v>
      </c>
      <c r="F760" t="s">
        <v>674</v>
      </c>
      <c r="G760" t="s">
        <v>120</v>
      </c>
      <c r="H760">
        <v>133</v>
      </c>
    </row>
    <row r="761" spans="1:8">
      <c r="A761">
        <v>1145</v>
      </c>
      <c r="B761">
        <v>8</v>
      </c>
      <c r="C761" s="1" t="s">
        <v>673</v>
      </c>
      <c r="D761" s="1" t="s">
        <v>431</v>
      </c>
      <c r="E761" t="s">
        <v>432</v>
      </c>
      <c r="F761" t="s">
        <v>674</v>
      </c>
      <c r="G761" t="s">
        <v>83</v>
      </c>
      <c r="H761">
        <v>390</v>
      </c>
    </row>
    <row r="762" spans="1:8">
      <c r="A762">
        <v>1147</v>
      </c>
      <c r="B762">
        <v>8</v>
      </c>
      <c r="C762" s="1" t="s">
        <v>673</v>
      </c>
      <c r="D762" s="1" t="s">
        <v>431</v>
      </c>
      <c r="E762" t="s">
        <v>432</v>
      </c>
      <c r="F762" t="s">
        <v>675</v>
      </c>
      <c r="G762" t="s">
        <v>64</v>
      </c>
      <c r="H762">
        <v>110</v>
      </c>
    </row>
    <row r="763" spans="1:8">
      <c r="A763">
        <v>1149</v>
      </c>
      <c r="B763">
        <v>8</v>
      </c>
      <c r="C763" s="1" t="s">
        <v>673</v>
      </c>
      <c r="D763" s="1" t="s">
        <v>431</v>
      </c>
      <c r="E763" t="s">
        <v>432</v>
      </c>
      <c r="F763" t="s">
        <v>682</v>
      </c>
      <c r="G763" t="s">
        <v>439</v>
      </c>
      <c r="H763">
        <v>40</v>
      </c>
    </row>
    <row r="764" spans="1:8">
      <c r="A764">
        <v>1151</v>
      </c>
      <c r="B764">
        <v>8</v>
      </c>
      <c r="C764" s="1" t="s">
        <v>673</v>
      </c>
      <c r="D764" s="1" t="s">
        <v>431</v>
      </c>
      <c r="E764" t="s">
        <v>432</v>
      </c>
      <c r="F764" t="s">
        <v>676</v>
      </c>
      <c r="G764" t="s">
        <v>690</v>
      </c>
      <c r="H764">
        <v>18</v>
      </c>
    </row>
    <row r="765" spans="1:8">
      <c r="A765">
        <v>1153</v>
      </c>
      <c r="B765">
        <v>8</v>
      </c>
      <c r="C765" s="1" t="s">
        <v>673</v>
      </c>
      <c r="D765" s="1" t="s">
        <v>431</v>
      </c>
      <c r="E765" t="s">
        <v>432</v>
      </c>
      <c r="F765" t="s">
        <v>677</v>
      </c>
      <c r="G765" t="s">
        <v>173</v>
      </c>
      <c r="H765">
        <v>41</v>
      </c>
    </row>
    <row r="766" spans="1:8">
      <c r="A766">
        <v>1154</v>
      </c>
      <c r="B766">
        <v>8</v>
      </c>
      <c r="C766" s="1" t="s">
        <v>673</v>
      </c>
      <c r="D766" s="1" t="s">
        <v>431</v>
      </c>
      <c r="E766" t="s">
        <v>432</v>
      </c>
      <c r="F766" t="s">
        <v>677</v>
      </c>
      <c r="G766" t="s">
        <v>147</v>
      </c>
      <c r="H766">
        <v>43</v>
      </c>
    </row>
    <row r="767" spans="1:8">
      <c r="A767">
        <v>1155</v>
      </c>
      <c r="B767">
        <v>8</v>
      </c>
      <c r="C767" s="1" t="s">
        <v>673</v>
      </c>
      <c r="D767" s="1" t="s">
        <v>431</v>
      </c>
      <c r="E767" t="s">
        <v>432</v>
      </c>
      <c r="F767" t="s">
        <v>677</v>
      </c>
      <c r="G767" t="s">
        <v>75</v>
      </c>
      <c r="H767">
        <v>298</v>
      </c>
    </row>
    <row r="768" spans="1:8">
      <c r="A768">
        <v>1158</v>
      </c>
      <c r="B768">
        <v>8</v>
      </c>
      <c r="C768" s="1" t="s">
        <v>673</v>
      </c>
      <c r="D768" s="1" t="s">
        <v>725</v>
      </c>
      <c r="E768" t="s">
        <v>726</v>
      </c>
      <c r="F768" t="s">
        <v>672</v>
      </c>
      <c r="G768" t="s">
        <v>93</v>
      </c>
      <c r="H768">
        <v>23</v>
      </c>
    </row>
    <row r="769" spans="1:8">
      <c r="A769">
        <v>806</v>
      </c>
      <c r="B769">
        <v>7</v>
      </c>
      <c r="C769" s="1" t="s">
        <v>670</v>
      </c>
      <c r="D769" s="1" t="s">
        <v>409</v>
      </c>
      <c r="E769" t="s">
        <v>410</v>
      </c>
      <c r="F769" t="s">
        <v>672</v>
      </c>
      <c r="G769" t="s">
        <v>87</v>
      </c>
      <c r="H769">
        <v>56</v>
      </c>
    </row>
    <row r="770" spans="1:8">
      <c r="A770">
        <v>1159</v>
      </c>
      <c r="B770">
        <v>8</v>
      </c>
      <c r="C770" s="1" t="s">
        <v>673</v>
      </c>
      <c r="D770" s="1" t="s">
        <v>725</v>
      </c>
      <c r="E770" t="s">
        <v>726</v>
      </c>
      <c r="F770" t="s">
        <v>672</v>
      </c>
      <c r="G770" t="s">
        <v>87</v>
      </c>
      <c r="H770">
        <v>26</v>
      </c>
    </row>
    <row r="771" spans="1:8">
      <c r="A771">
        <v>1162</v>
      </c>
      <c r="B771">
        <v>8</v>
      </c>
      <c r="C771" s="1" t="s">
        <v>673</v>
      </c>
      <c r="D771" s="1" t="s">
        <v>725</v>
      </c>
      <c r="E771" t="s">
        <v>726</v>
      </c>
      <c r="F771" t="s">
        <v>680</v>
      </c>
      <c r="G771" t="s">
        <v>449</v>
      </c>
      <c r="H771">
        <v>45</v>
      </c>
    </row>
    <row r="772" spans="1:8">
      <c r="A772">
        <v>1163</v>
      </c>
      <c r="B772">
        <v>8</v>
      </c>
      <c r="C772" s="1" t="s">
        <v>673</v>
      </c>
      <c r="D772" s="1" t="s">
        <v>725</v>
      </c>
      <c r="E772" t="s">
        <v>726</v>
      </c>
      <c r="F772" t="s">
        <v>680</v>
      </c>
      <c r="G772" t="s">
        <v>303</v>
      </c>
      <c r="H772">
        <v>260</v>
      </c>
    </row>
    <row r="773" spans="1:8">
      <c r="A773">
        <v>1164</v>
      </c>
      <c r="B773">
        <v>8</v>
      </c>
      <c r="C773" s="1" t="s">
        <v>673</v>
      </c>
      <c r="D773" s="1" t="s">
        <v>725</v>
      </c>
      <c r="E773" t="s">
        <v>726</v>
      </c>
      <c r="F773" t="s">
        <v>680</v>
      </c>
      <c r="G773" t="s">
        <v>44</v>
      </c>
      <c r="H773">
        <v>20</v>
      </c>
    </row>
    <row r="774" spans="1:8">
      <c r="A774">
        <v>1166</v>
      </c>
      <c r="B774">
        <v>8</v>
      </c>
      <c r="C774" s="1" t="s">
        <v>673</v>
      </c>
      <c r="D774" s="1" t="s">
        <v>725</v>
      </c>
      <c r="E774" t="s">
        <v>726</v>
      </c>
      <c r="F774" t="s">
        <v>674</v>
      </c>
      <c r="G774" t="s">
        <v>56</v>
      </c>
      <c r="H774">
        <v>20</v>
      </c>
    </row>
    <row r="775" spans="1:8">
      <c r="A775">
        <v>1169</v>
      </c>
      <c r="B775">
        <v>2</v>
      </c>
      <c r="C775" s="1" t="s">
        <v>673</v>
      </c>
      <c r="D775" s="1" t="s">
        <v>444</v>
      </c>
      <c r="E775" t="s">
        <v>702</v>
      </c>
      <c r="F775" t="s">
        <v>671</v>
      </c>
      <c r="G775" t="s">
        <v>60</v>
      </c>
      <c r="H775">
        <v>834</v>
      </c>
    </row>
    <row r="776" spans="1:8">
      <c r="A776">
        <v>1171</v>
      </c>
      <c r="B776">
        <v>2</v>
      </c>
      <c r="C776" s="1" t="s">
        <v>673</v>
      </c>
      <c r="D776" s="1" t="s">
        <v>444</v>
      </c>
      <c r="E776" t="s">
        <v>702</v>
      </c>
      <c r="F776" t="s">
        <v>679</v>
      </c>
      <c r="G776" t="s">
        <v>727</v>
      </c>
      <c r="H776">
        <v>18</v>
      </c>
    </row>
    <row r="777" spans="1:8">
      <c r="A777">
        <v>1172</v>
      </c>
      <c r="B777">
        <v>2</v>
      </c>
      <c r="C777" s="1" t="s">
        <v>673</v>
      </c>
      <c r="D777" s="1" t="s">
        <v>444</v>
      </c>
      <c r="E777" t="s">
        <v>702</v>
      </c>
      <c r="F777" t="s">
        <v>679</v>
      </c>
      <c r="G777" t="s">
        <v>34</v>
      </c>
      <c r="H777">
        <v>1171</v>
      </c>
    </row>
    <row r="778" spans="1:8">
      <c r="A778">
        <v>1173</v>
      </c>
      <c r="B778">
        <v>2</v>
      </c>
      <c r="C778" s="1" t="s">
        <v>673</v>
      </c>
      <c r="D778" s="1" t="s">
        <v>444</v>
      </c>
      <c r="E778" t="s">
        <v>702</v>
      </c>
      <c r="F778" t="s">
        <v>679</v>
      </c>
      <c r="G778" t="s">
        <v>179</v>
      </c>
      <c r="H778">
        <v>169</v>
      </c>
    </row>
    <row r="779" spans="1:8">
      <c r="A779">
        <v>1174</v>
      </c>
      <c r="B779">
        <v>2</v>
      </c>
      <c r="C779" s="1" t="s">
        <v>673</v>
      </c>
      <c r="D779" s="1" t="s">
        <v>444</v>
      </c>
      <c r="E779" t="s">
        <v>702</v>
      </c>
      <c r="F779" t="s">
        <v>679</v>
      </c>
      <c r="G779" t="s">
        <v>244</v>
      </c>
      <c r="H779">
        <v>545</v>
      </c>
    </row>
    <row r="780" spans="1:8">
      <c r="A780">
        <v>1175</v>
      </c>
      <c r="B780">
        <v>2</v>
      </c>
      <c r="C780" s="1" t="s">
        <v>673</v>
      </c>
      <c r="D780" s="1" t="s">
        <v>444</v>
      </c>
      <c r="E780" t="s">
        <v>702</v>
      </c>
      <c r="F780" t="s">
        <v>679</v>
      </c>
      <c r="G780" t="s">
        <v>140</v>
      </c>
      <c r="H780">
        <v>123</v>
      </c>
    </row>
    <row r="781" spans="1:8">
      <c r="A781">
        <v>1176</v>
      </c>
      <c r="B781">
        <v>2</v>
      </c>
      <c r="C781" s="1" t="s">
        <v>673</v>
      </c>
      <c r="D781" s="1" t="s">
        <v>444</v>
      </c>
      <c r="E781" t="s">
        <v>702</v>
      </c>
      <c r="F781" t="s">
        <v>679</v>
      </c>
      <c r="G781" t="s">
        <v>452</v>
      </c>
      <c r="H781">
        <v>160</v>
      </c>
    </row>
    <row r="782" spans="1:8">
      <c r="A782">
        <v>1177</v>
      </c>
      <c r="B782">
        <v>2</v>
      </c>
      <c r="C782" s="1" t="s">
        <v>673</v>
      </c>
      <c r="D782" s="1" t="s">
        <v>444</v>
      </c>
      <c r="E782" t="s">
        <v>702</v>
      </c>
      <c r="F782" t="s">
        <v>679</v>
      </c>
      <c r="G782" t="s">
        <v>455</v>
      </c>
      <c r="H782">
        <v>336</v>
      </c>
    </row>
    <row r="783" spans="1:8">
      <c r="A783">
        <v>1178</v>
      </c>
      <c r="B783">
        <v>2</v>
      </c>
      <c r="C783" s="1" t="s">
        <v>673</v>
      </c>
      <c r="D783" s="1" t="s">
        <v>444</v>
      </c>
      <c r="E783" t="s">
        <v>702</v>
      </c>
      <c r="F783" t="s">
        <v>679</v>
      </c>
      <c r="G783" t="s">
        <v>270</v>
      </c>
      <c r="H783">
        <v>48</v>
      </c>
    </row>
    <row r="784" spans="1:8">
      <c r="A784">
        <v>1180</v>
      </c>
      <c r="B784">
        <v>2</v>
      </c>
      <c r="C784" s="1" t="s">
        <v>673</v>
      </c>
      <c r="D784" s="1" t="s">
        <v>444</v>
      </c>
      <c r="E784" t="s">
        <v>702</v>
      </c>
      <c r="F784" t="s">
        <v>672</v>
      </c>
      <c r="G784" t="s">
        <v>461</v>
      </c>
      <c r="H784">
        <v>27</v>
      </c>
    </row>
    <row r="785" spans="1:8">
      <c r="A785">
        <v>1181</v>
      </c>
      <c r="B785">
        <v>2</v>
      </c>
      <c r="C785" s="1" t="s">
        <v>673</v>
      </c>
      <c r="D785" s="1" t="s">
        <v>444</v>
      </c>
      <c r="E785" t="s">
        <v>702</v>
      </c>
      <c r="F785" t="s">
        <v>672</v>
      </c>
      <c r="G785" t="s">
        <v>91</v>
      </c>
      <c r="H785">
        <v>236</v>
      </c>
    </row>
    <row r="786" spans="1:8">
      <c r="A786">
        <v>1182</v>
      </c>
      <c r="B786">
        <v>2</v>
      </c>
      <c r="C786" s="1" t="s">
        <v>673</v>
      </c>
      <c r="D786" s="1" t="s">
        <v>444</v>
      </c>
      <c r="E786" t="s">
        <v>702</v>
      </c>
      <c r="F786" t="s">
        <v>672</v>
      </c>
      <c r="G786" t="s">
        <v>93</v>
      </c>
      <c r="H786">
        <v>175</v>
      </c>
    </row>
    <row r="787" spans="1:8">
      <c r="A787">
        <v>1160</v>
      </c>
      <c r="B787">
        <v>8</v>
      </c>
      <c r="C787" s="1" t="s">
        <v>673</v>
      </c>
      <c r="D787" s="1" t="s">
        <v>725</v>
      </c>
      <c r="E787" t="s">
        <v>726</v>
      </c>
      <c r="F787" t="s">
        <v>672</v>
      </c>
      <c r="G787" t="s">
        <v>89</v>
      </c>
      <c r="H787">
        <v>29</v>
      </c>
    </row>
    <row r="788" spans="1:8">
      <c r="A788">
        <v>125</v>
      </c>
      <c r="B788">
        <v>8</v>
      </c>
      <c r="C788" s="1" t="s">
        <v>670</v>
      </c>
      <c r="D788" s="1" t="s">
        <v>440</v>
      </c>
      <c r="E788" t="s">
        <v>441</v>
      </c>
      <c r="F788" t="s">
        <v>672</v>
      </c>
      <c r="G788" t="s">
        <v>87</v>
      </c>
      <c r="H788">
        <v>75</v>
      </c>
    </row>
    <row r="789" spans="1:8">
      <c r="A789">
        <v>1186</v>
      </c>
      <c r="B789">
        <v>2</v>
      </c>
      <c r="C789" s="1" t="s">
        <v>673</v>
      </c>
      <c r="D789" s="1" t="s">
        <v>444</v>
      </c>
      <c r="E789" t="s">
        <v>702</v>
      </c>
      <c r="F789" t="s">
        <v>680</v>
      </c>
      <c r="G789" t="s">
        <v>242</v>
      </c>
      <c r="H789">
        <v>191</v>
      </c>
    </row>
    <row r="790" spans="1:8">
      <c r="A790">
        <v>1187</v>
      </c>
      <c r="B790">
        <v>2</v>
      </c>
      <c r="C790" s="1" t="s">
        <v>673</v>
      </c>
      <c r="D790" s="1" t="s">
        <v>444</v>
      </c>
      <c r="E790" t="s">
        <v>702</v>
      </c>
      <c r="F790" t="s">
        <v>680</v>
      </c>
      <c r="G790" t="s">
        <v>449</v>
      </c>
      <c r="H790">
        <v>91</v>
      </c>
    </row>
    <row r="791" spans="1:8">
      <c r="A791">
        <v>1188</v>
      </c>
      <c r="B791">
        <v>2</v>
      </c>
      <c r="C791" s="1" t="s">
        <v>673</v>
      </c>
      <c r="D791" s="1" t="s">
        <v>444</v>
      </c>
      <c r="E791" t="s">
        <v>702</v>
      </c>
      <c r="F791" t="s">
        <v>680</v>
      </c>
      <c r="G791" t="s">
        <v>72</v>
      </c>
      <c r="H791">
        <v>408</v>
      </c>
    </row>
    <row r="792" spans="1:8">
      <c r="A792">
        <v>1189</v>
      </c>
      <c r="B792">
        <v>2</v>
      </c>
      <c r="C792" s="1" t="s">
        <v>673</v>
      </c>
      <c r="D792" s="1" t="s">
        <v>444</v>
      </c>
      <c r="E792" t="s">
        <v>702</v>
      </c>
      <c r="F792" t="s">
        <v>680</v>
      </c>
      <c r="G792" t="s">
        <v>352</v>
      </c>
      <c r="H792">
        <v>136</v>
      </c>
    </row>
    <row r="793" spans="1:8">
      <c r="A793">
        <v>1190</v>
      </c>
      <c r="B793">
        <v>2</v>
      </c>
      <c r="C793" s="1" t="s">
        <v>673</v>
      </c>
      <c r="D793" s="1" t="s">
        <v>444</v>
      </c>
      <c r="E793" t="s">
        <v>702</v>
      </c>
      <c r="F793" t="s">
        <v>680</v>
      </c>
      <c r="G793" t="s">
        <v>303</v>
      </c>
      <c r="H793">
        <v>133</v>
      </c>
    </row>
    <row r="794" spans="1:8">
      <c r="A794">
        <v>1191</v>
      </c>
      <c r="B794">
        <v>2</v>
      </c>
      <c r="C794" s="1" t="s">
        <v>673</v>
      </c>
      <c r="D794" s="1" t="s">
        <v>444</v>
      </c>
      <c r="E794" t="s">
        <v>702</v>
      </c>
      <c r="F794" t="s">
        <v>680</v>
      </c>
      <c r="G794" t="s">
        <v>380</v>
      </c>
      <c r="H794">
        <v>61</v>
      </c>
    </row>
    <row r="795" spans="1:8">
      <c r="A795">
        <v>1192</v>
      </c>
      <c r="B795">
        <v>2</v>
      </c>
      <c r="C795" s="1" t="s">
        <v>673</v>
      </c>
      <c r="D795" s="1" t="s">
        <v>444</v>
      </c>
      <c r="E795" t="s">
        <v>702</v>
      </c>
      <c r="F795" t="s">
        <v>680</v>
      </c>
      <c r="G795" t="s">
        <v>487</v>
      </c>
      <c r="H795">
        <v>74</v>
      </c>
    </row>
    <row r="796" spans="1:8">
      <c r="A796">
        <v>1193</v>
      </c>
      <c r="B796">
        <v>2</v>
      </c>
      <c r="C796" s="1" t="s">
        <v>673</v>
      </c>
      <c r="D796" s="1" t="s">
        <v>444</v>
      </c>
      <c r="E796" t="s">
        <v>702</v>
      </c>
      <c r="F796" t="s">
        <v>680</v>
      </c>
      <c r="G796" t="s">
        <v>168</v>
      </c>
      <c r="H796">
        <v>261</v>
      </c>
    </row>
    <row r="797" spans="1:8">
      <c r="A797">
        <v>1194</v>
      </c>
      <c r="B797">
        <v>2</v>
      </c>
      <c r="C797" s="1" t="s">
        <v>673</v>
      </c>
      <c r="D797" s="1" t="s">
        <v>444</v>
      </c>
      <c r="E797" t="s">
        <v>702</v>
      </c>
      <c r="F797" t="s">
        <v>680</v>
      </c>
      <c r="G797" t="s">
        <v>447</v>
      </c>
      <c r="H797">
        <v>424</v>
      </c>
    </row>
    <row r="798" spans="1:8">
      <c r="A798">
        <v>1195</v>
      </c>
      <c r="B798">
        <v>2</v>
      </c>
      <c r="C798" s="1" t="s">
        <v>673</v>
      </c>
      <c r="D798" s="1" t="s">
        <v>444</v>
      </c>
      <c r="E798" t="s">
        <v>702</v>
      </c>
      <c r="F798" t="s">
        <v>680</v>
      </c>
      <c r="G798" t="s">
        <v>44</v>
      </c>
      <c r="H798">
        <v>224</v>
      </c>
    </row>
    <row r="799" spans="1:8">
      <c r="A799">
        <v>1196</v>
      </c>
      <c r="B799">
        <v>2</v>
      </c>
      <c r="C799" s="1" t="s">
        <v>673</v>
      </c>
      <c r="D799" s="1" t="s">
        <v>444</v>
      </c>
      <c r="E799" t="s">
        <v>702</v>
      </c>
      <c r="F799" t="s">
        <v>680</v>
      </c>
      <c r="G799" t="s">
        <v>70</v>
      </c>
      <c r="H799">
        <v>144</v>
      </c>
    </row>
    <row r="800" spans="1:8">
      <c r="A800">
        <v>1198</v>
      </c>
      <c r="B800">
        <v>2</v>
      </c>
      <c r="C800" s="1" t="s">
        <v>673</v>
      </c>
      <c r="D800" s="1" t="s">
        <v>444</v>
      </c>
      <c r="E800" t="s">
        <v>702</v>
      </c>
      <c r="F800" t="s">
        <v>681</v>
      </c>
      <c r="G800" t="s">
        <v>468</v>
      </c>
      <c r="H800">
        <v>186</v>
      </c>
    </row>
    <row r="801" spans="1:8">
      <c r="A801">
        <v>1199</v>
      </c>
      <c r="B801">
        <v>2</v>
      </c>
      <c r="C801" s="1" t="s">
        <v>673</v>
      </c>
      <c r="D801" s="1" t="s">
        <v>444</v>
      </c>
      <c r="E801" t="s">
        <v>702</v>
      </c>
      <c r="F801" t="s">
        <v>681</v>
      </c>
      <c r="G801" t="s">
        <v>481</v>
      </c>
      <c r="H801">
        <v>96</v>
      </c>
    </row>
    <row r="802" spans="1:8">
      <c r="A802">
        <v>1200</v>
      </c>
      <c r="B802">
        <v>2</v>
      </c>
      <c r="C802" s="1" t="s">
        <v>673</v>
      </c>
      <c r="D802" s="1" t="s">
        <v>444</v>
      </c>
      <c r="E802" t="s">
        <v>702</v>
      </c>
      <c r="F802" t="s">
        <v>681</v>
      </c>
      <c r="G802" t="s">
        <v>62</v>
      </c>
      <c r="H802">
        <v>354</v>
      </c>
    </row>
    <row r="803" spans="1:8">
      <c r="A803">
        <v>1201</v>
      </c>
      <c r="B803">
        <v>2</v>
      </c>
      <c r="C803" s="1" t="s">
        <v>673</v>
      </c>
      <c r="D803" s="1" t="s">
        <v>444</v>
      </c>
      <c r="E803" t="s">
        <v>702</v>
      </c>
      <c r="F803" t="s">
        <v>681</v>
      </c>
      <c r="G803" t="s">
        <v>466</v>
      </c>
      <c r="H803">
        <v>213</v>
      </c>
    </row>
    <row r="804" spans="1:8">
      <c r="A804">
        <v>1203</v>
      </c>
      <c r="B804">
        <v>2</v>
      </c>
      <c r="C804" s="1" t="s">
        <v>673</v>
      </c>
      <c r="D804" s="1" t="s">
        <v>444</v>
      </c>
      <c r="E804" t="s">
        <v>702</v>
      </c>
      <c r="F804" t="s">
        <v>674</v>
      </c>
      <c r="G804" t="s">
        <v>183</v>
      </c>
      <c r="H804">
        <v>176</v>
      </c>
    </row>
    <row r="805" spans="1:8">
      <c r="A805">
        <v>1204</v>
      </c>
      <c r="B805">
        <v>2</v>
      </c>
      <c r="C805" s="1" t="s">
        <v>673</v>
      </c>
      <c r="D805" s="1" t="s">
        <v>444</v>
      </c>
      <c r="E805" t="s">
        <v>702</v>
      </c>
      <c r="F805" t="s">
        <v>674</v>
      </c>
      <c r="G805" t="s">
        <v>459</v>
      </c>
      <c r="H805">
        <v>167</v>
      </c>
    </row>
    <row r="806" spans="1:8">
      <c r="A806">
        <v>1205</v>
      </c>
      <c r="B806">
        <v>2</v>
      </c>
      <c r="C806" s="1" t="s">
        <v>673</v>
      </c>
      <c r="D806" s="1" t="s">
        <v>444</v>
      </c>
      <c r="E806" t="s">
        <v>702</v>
      </c>
      <c r="F806" t="s">
        <v>674</v>
      </c>
      <c r="G806" t="s">
        <v>56</v>
      </c>
      <c r="H806">
        <v>324</v>
      </c>
    </row>
    <row r="807" spans="1:8">
      <c r="A807">
        <v>1206</v>
      </c>
      <c r="B807">
        <v>2</v>
      </c>
      <c r="C807" s="1" t="s">
        <v>673</v>
      </c>
      <c r="D807" s="1" t="s">
        <v>444</v>
      </c>
      <c r="E807" t="s">
        <v>702</v>
      </c>
      <c r="F807" t="s">
        <v>674</v>
      </c>
      <c r="G807" t="s">
        <v>85</v>
      </c>
      <c r="H807">
        <v>55</v>
      </c>
    </row>
    <row r="808" spans="1:8">
      <c r="A808">
        <v>1207</v>
      </c>
      <c r="B808">
        <v>2</v>
      </c>
      <c r="C808" s="1" t="s">
        <v>673</v>
      </c>
      <c r="D808" s="1" t="s">
        <v>444</v>
      </c>
      <c r="E808" t="s">
        <v>702</v>
      </c>
      <c r="F808" t="s">
        <v>674</v>
      </c>
      <c r="G808" t="s">
        <v>83</v>
      </c>
      <c r="H808">
        <v>450</v>
      </c>
    </row>
    <row r="809" spans="1:8">
      <c r="A809">
        <v>1208</v>
      </c>
      <c r="B809">
        <v>2</v>
      </c>
      <c r="C809" s="1" t="s">
        <v>673</v>
      </c>
      <c r="D809" s="1" t="s">
        <v>444</v>
      </c>
      <c r="E809" t="s">
        <v>702</v>
      </c>
      <c r="F809" t="s">
        <v>674</v>
      </c>
      <c r="G809" t="s">
        <v>181</v>
      </c>
      <c r="H809">
        <v>137</v>
      </c>
    </row>
    <row r="810" spans="1:8">
      <c r="A810">
        <v>1210</v>
      </c>
      <c r="B810">
        <v>2</v>
      </c>
      <c r="C810" s="1" t="s">
        <v>673</v>
      </c>
      <c r="D810" s="1" t="s">
        <v>444</v>
      </c>
      <c r="E810" t="s">
        <v>702</v>
      </c>
      <c r="F810" t="s">
        <v>686</v>
      </c>
      <c r="G810" t="s">
        <v>463</v>
      </c>
      <c r="H810">
        <v>598</v>
      </c>
    </row>
    <row r="811" spans="1:8">
      <c r="A811">
        <v>1212</v>
      </c>
      <c r="B811">
        <v>2</v>
      </c>
      <c r="C811" s="1" t="s">
        <v>673</v>
      </c>
      <c r="D811" s="1" t="s">
        <v>444</v>
      </c>
      <c r="E811" t="s">
        <v>702</v>
      </c>
      <c r="F811" t="s">
        <v>676</v>
      </c>
      <c r="G811" t="s">
        <v>134</v>
      </c>
      <c r="H811">
        <v>443</v>
      </c>
    </row>
    <row r="812" spans="1:8">
      <c r="A812">
        <v>1214</v>
      </c>
      <c r="B812">
        <v>2</v>
      </c>
      <c r="C812" s="1" t="s">
        <v>673</v>
      </c>
      <c r="D812" s="1" t="s">
        <v>444</v>
      </c>
      <c r="E812" t="s">
        <v>702</v>
      </c>
      <c r="F812" t="s">
        <v>677</v>
      </c>
      <c r="G812" t="s">
        <v>147</v>
      </c>
      <c r="H812">
        <v>237</v>
      </c>
    </row>
    <row r="813" spans="1:8">
      <c r="A813">
        <v>1215</v>
      </c>
      <c r="B813">
        <v>2</v>
      </c>
      <c r="C813" s="1" t="s">
        <v>673</v>
      </c>
      <c r="D813" s="1" t="s">
        <v>444</v>
      </c>
      <c r="E813" t="s">
        <v>702</v>
      </c>
      <c r="F813" t="s">
        <v>677</v>
      </c>
      <c r="G813" t="s">
        <v>75</v>
      </c>
      <c r="H813">
        <v>434</v>
      </c>
    </row>
    <row r="814" spans="1:8">
      <c r="A814">
        <v>1216</v>
      </c>
      <c r="B814">
        <v>2</v>
      </c>
      <c r="C814" s="1" t="s">
        <v>673</v>
      </c>
      <c r="D814" s="1" t="s">
        <v>444</v>
      </c>
      <c r="E814" t="s">
        <v>702</v>
      </c>
      <c r="F814" t="s">
        <v>677</v>
      </c>
      <c r="G814" t="s">
        <v>54</v>
      </c>
      <c r="H814">
        <v>107</v>
      </c>
    </row>
    <row r="815" spans="1:8">
      <c r="A815">
        <v>1219</v>
      </c>
      <c r="B815">
        <v>2</v>
      </c>
      <c r="C815" s="1" t="s">
        <v>670</v>
      </c>
      <c r="D815" s="1" t="s">
        <v>525</v>
      </c>
      <c r="E815" t="s">
        <v>728</v>
      </c>
      <c r="F815" t="s">
        <v>671</v>
      </c>
      <c r="G815" t="s">
        <v>60</v>
      </c>
      <c r="H815">
        <v>126</v>
      </c>
    </row>
    <row r="816" spans="1:8">
      <c r="A816">
        <v>1221</v>
      </c>
      <c r="B816">
        <v>2</v>
      </c>
      <c r="C816" s="1" t="s">
        <v>670</v>
      </c>
      <c r="D816" s="1" t="s">
        <v>525</v>
      </c>
      <c r="E816" t="s">
        <v>728</v>
      </c>
      <c r="F816" t="s">
        <v>672</v>
      </c>
      <c r="G816" t="s">
        <v>162</v>
      </c>
      <c r="H816">
        <v>136</v>
      </c>
    </row>
    <row r="817" spans="1:8">
      <c r="A817">
        <v>1223</v>
      </c>
      <c r="B817">
        <v>2</v>
      </c>
      <c r="C817" s="1" t="s">
        <v>670</v>
      </c>
      <c r="D817" s="1" t="s">
        <v>525</v>
      </c>
      <c r="E817" t="s">
        <v>728</v>
      </c>
      <c r="F817" t="s">
        <v>674</v>
      </c>
      <c r="G817" t="s">
        <v>85</v>
      </c>
      <c r="H817">
        <v>8</v>
      </c>
    </row>
    <row r="818" spans="1:8">
      <c r="A818">
        <v>1224</v>
      </c>
      <c r="B818">
        <v>2</v>
      </c>
      <c r="C818" s="1" t="s">
        <v>670</v>
      </c>
      <c r="D818" s="1" t="s">
        <v>525</v>
      </c>
      <c r="E818" t="s">
        <v>728</v>
      </c>
      <c r="F818" t="s">
        <v>674</v>
      </c>
      <c r="G818" t="s">
        <v>83</v>
      </c>
      <c r="H818">
        <v>62</v>
      </c>
    </row>
    <row r="819" spans="1:8">
      <c r="A819">
        <v>1226</v>
      </c>
      <c r="B819">
        <v>2</v>
      </c>
      <c r="C819" s="1" t="s">
        <v>670</v>
      </c>
      <c r="D819" s="1" t="s">
        <v>525</v>
      </c>
      <c r="E819" t="s">
        <v>728</v>
      </c>
      <c r="F819" t="s">
        <v>675</v>
      </c>
      <c r="G819" t="s">
        <v>64</v>
      </c>
      <c r="H819">
        <v>41</v>
      </c>
    </row>
    <row r="820" spans="1:8">
      <c r="A820">
        <v>1228</v>
      </c>
      <c r="B820">
        <v>2</v>
      </c>
      <c r="C820" s="1" t="s">
        <v>670</v>
      </c>
      <c r="D820" s="1" t="s">
        <v>525</v>
      </c>
      <c r="E820" t="s">
        <v>728</v>
      </c>
      <c r="F820" t="s">
        <v>676</v>
      </c>
      <c r="G820" t="s">
        <v>322</v>
      </c>
      <c r="H820">
        <v>19</v>
      </c>
    </row>
    <row r="821" spans="1:8">
      <c r="A821">
        <v>1229</v>
      </c>
      <c r="B821">
        <v>2</v>
      </c>
      <c r="C821" s="1" t="s">
        <v>670</v>
      </c>
      <c r="D821" s="1" t="s">
        <v>525</v>
      </c>
      <c r="E821" t="s">
        <v>728</v>
      </c>
      <c r="F821" t="s">
        <v>676</v>
      </c>
      <c r="G821" t="s">
        <v>528</v>
      </c>
      <c r="H821">
        <v>24</v>
      </c>
    </row>
    <row r="822" spans="1:8">
      <c r="A822">
        <v>1230</v>
      </c>
      <c r="B822">
        <v>2</v>
      </c>
      <c r="C822" s="1" t="s">
        <v>670</v>
      </c>
      <c r="D822" s="1" t="s">
        <v>525</v>
      </c>
      <c r="E822" t="s">
        <v>728</v>
      </c>
      <c r="F822" t="s">
        <v>676</v>
      </c>
      <c r="G822" t="s">
        <v>134</v>
      </c>
      <c r="H822">
        <v>191</v>
      </c>
    </row>
    <row r="823" spans="1:8">
      <c r="A823">
        <v>1232</v>
      </c>
      <c r="B823">
        <v>2</v>
      </c>
      <c r="C823" s="1" t="s">
        <v>670</v>
      </c>
      <c r="D823" s="1" t="s">
        <v>525</v>
      </c>
      <c r="E823" t="s">
        <v>728</v>
      </c>
      <c r="F823" t="s">
        <v>677</v>
      </c>
      <c r="G823" t="s">
        <v>173</v>
      </c>
      <c r="H823">
        <v>6</v>
      </c>
    </row>
    <row r="824" spans="1:8">
      <c r="A824">
        <v>1233</v>
      </c>
      <c r="B824">
        <v>2</v>
      </c>
      <c r="C824" s="1" t="s">
        <v>670</v>
      </c>
      <c r="D824" s="1" t="s">
        <v>525</v>
      </c>
      <c r="E824" t="s">
        <v>728</v>
      </c>
      <c r="F824" t="s">
        <v>677</v>
      </c>
      <c r="G824" t="s">
        <v>530</v>
      </c>
      <c r="H824">
        <v>51</v>
      </c>
    </row>
    <row r="825" spans="1:8">
      <c r="A825">
        <v>1234</v>
      </c>
      <c r="B825">
        <v>2</v>
      </c>
      <c r="C825" s="1" t="s">
        <v>670</v>
      </c>
      <c r="D825" s="1" t="s">
        <v>525</v>
      </c>
      <c r="E825" t="s">
        <v>728</v>
      </c>
      <c r="F825" t="s">
        <v>677</v>
      </c>
      <c r="G825" t="s">
        <v>75</v>
      </c>
      <c r="H825">
        <v>205</v>
      </c>
    </row>
    <row r="826" spans="1:8">
      <c r="A826">
        <v>1236</v>
      </c>
      <c r="B826">
        <v>2</v>
      </c>
      <c r="C826" s="1" t="s">
        <v>670</v>
      </c>
      <c r="D826" s="1" t="s">
        <v>525</v>
      </c>
      <c r="E826" t="s">
        <v>728</v>
      </c>
      <c r="F826" t="s">
        <v>678</v>
      </c>
      <c r="G826" t="s">
        <v>226</v>
      </c>
      <c r="H826">
        <v>108</v>
      </c>
    </row>
    <row r="827" spans="1:8">
      <c r="A827">
        <v>1237</v>
      </c>
      <c r="B827">
        <v>2</v>
      </c>
      <c r="C827" s="1" t="s">
        <v>670</v>
      </c>
      <c r="D827" s="1" t="s">
        <v>525</v>
      </c>
      <c r="E827" t="s">
        <v>728</v>
      </c>
      <c r="F827" t="s">
        <v>678</v>
      </c>
      <c r="G827" t="s">
        <v>511</v>
      </c>
      <c r="H827">
        <v>24</v>
      </c>
    </row>
    <row r="828" spans="1:8">
      <c r="A828">
        <v>1240</v>
      </c>
      <c r="B828">
        <v>2</v>
      </c>
      <c r="C828" s="1" t="s">
        <v>670</v>
      </c>
      <c r="D828" s="1" t="s">
        <v>729</v>
      </c>
      <c r="E828" t="s">
        <v>730</v>
      </c>
      <c r="F828" t="s">
        <v>671</v>
      </c>
      <c r="G828" t="s">
        <v>60</v>
      </c>
      <c r="H828">
        <v>24</v>
      </c>
    </row>
    <row r="829" spans="1:8">
      <c r="A829">
        <v>1242</v>
      </c>
      <c r="B829">
        <v>2</v>
      </c>
      <c r="C829" s="1" t="s">
        <v>670</v>
      </c>
      <c r="D829" s="1" t="s">
        <v>729</v>
      </c>
      <c r="E829" t="s">
        <v>730</v>
      </c>
      <c r="F829" t="s">
        <v>672</v>
      </c>
      <c r="G829" t="s">
        <v>162</v>
      </c>
      <c r="H829">
        <v>4</v>
      </c>
    </row>
    <row r="830" spans="1:8">
      <c r="A830">
        <v>1243</v>
      </c>
      <c r="B830">
        <v>2</v>
      </c>
      <c r="C830" s="1" t="s">
        <v>670</v>
      </c>
      <c r="D830" s="1" t="s">
        <v>729</v>
      </c>
      <c r="E830" t="s">
        <v>730</v>
      </c>
      <c r="F830" t="s">
        <v>672</v>
      </c>
      <c r="G830" t="s">
        <v>238</v>
      </c>
      <c r="H830">
        <v>13</v>
      </c>
    </row>
    <row r="831" spans="1:8">
      <c r="A831">
        <v>1245</v>
      </c>
      <c r="B831">
        <v>2</v>
      </c>
      <c r="C831" s="1" t="s">
        <v>670</v>
      </c>
      <c r="D831" s="1" t="s">
        <v>729</v>
      </c>
      <c r="E831" t="s">
        <v>730</v>
      </c>
      <c r="F831" t="s">
        <v>674</v>
      </c>
      <c r="G831" t="s">
        <v>85</v>
      </c>
      <c r="H831">
        <v>18</v>
      </c>
    </row>
    <row r="832" spans="1:8">
      <c r="A832">
        <v>1246</v>
      </c>
      <c r="B832">
        <v>2</v>
      </c>
      <c r="C832" s="1" t="s">
        <v>670</v>
      </c>
      <c r="D832" s="1" t="s">
        <v>729</v>
      </c>
      <c r="E832" t="s">
        <v>730</v>
      </c>
      <c r="F832" t="s">
        <v>674</v>
      </c>
      <c r="G832" t="s">
        <v>83</v>
      </c>
      <c r="H832">
        <v>36</v>
      </c>
    </row>
    <row r="833" spans="1:8">
      <c r="A833">
        <v>1248</v>
      </c>
      <c r="B833">
        <v>2</v>
      </c>
      <c r="C833" s="1" t="s">
        <v>670</v>
      </c>
      <c r="D833" s="1" t="s">
        <v>729</v>
      </c>
      <c r="E833" t="s">
        <v>730</v>
      </c>
      <c r="F833" t="s">
        <v>676</v>
      </c>
      <c r="G833" t="s">
        <v>322</v>
      </c>
      <c r="H833">
        <v>9</v>
      </c>
    </row>
    <row r="834" spans="1:8">
      <c r="A834">
        <v>1250</v>
      </c>
      <c r="B834">
        <v>2</v>
      </c>
      <c r="C834" s="1" t="s">
        <v>670</v>
      </c>
      <c r="D834" s="1" t="s">
        <v>729</v>
      </c>
      <c r="E834" t="s">
        <v>730</v>
      </c>
      <c r="F834" t="s">
        <v>677</v>
      </c>
      <c r="G834" t="s">
        <v>173</v>
      </c>
      <c r="H834">
        <v>11</v>
      </c>
    </row>
    <row r="835" spans="1:8">
      <c r="A835">
        <v>1251</v>
      </c>
      <c r="B835">
        <v>2</v>
      </c>
      <c r="C835" s="1" t="s">
        <v>670</v>
      </c>
      <c r="D835" s="1" t="s">
        <v>729</v>
      </c>
      <c r="E835" t="s">
        <v>730</v>
      </c>
      <c r="F835" t="s">
        <v>677</v>
      </c>
      <c r="G835" t="s">
        <v>75</v>
      </c>
      <c r="H835">
        <v>10</v>
      </c>
    </row>
    <row r="836" spans="1:8">
      <c r="A836">
        <v>1254</v>
      </c>
      <c r="B836">
        <v>2</v>
      </c>
      <c r="C836" s="1" t="s">
        <v>670</v>
      </c>
      <c r="D836" s="1" t="s">
        <v>534</v>
      </c>
      <c r="E836" t="s">
        <v>535</v>
      </c>
      <c r="F836" t="s">
        <v>671</v>
      </c>
      <c r="G836" t="s">
        <v>60</v>
      </c>
      <c r="H836">
        <v>105</v>
      </c>
    </row>
    <row r="837" spans="1:8">
      <c r="A837">
        <v>1256</v>
      </c>
      <c r="B837">
        <v>2</v>
      </c>
      <c r="C837" s="1" t="s">
        <v>670</v>
      </c>
      <c r="D837" s="1" t="s">
        <v>534</v>
      </c>
      <c r="E837" t="s">
        <v>535</v>
      </c>
      <c r="F837" t="s">
        <v>672</v>
      </c>
      <c r="G837" t="s">
        <v>162</v>
      </c>
      <c r="H837">
        <v>18</v>
      </c>
    </row>
    <row r="838" spans="1:8">
      <c r="A838">
        <v>1257</v>
      </c>
      <c r="B838">
        <v>2</v>
      </c>
      <c r="C838" s="1" t="s">
        <v>670</v>
      </c>
      <c r="D838" s="1" t="s">
        <v>534</v>
      </c>
      <c r="E838" t="s">
        <v>535</v>
      </c>
      <c r="F838" t="s">
        <v>672</v>
      </c>
      <c r="G838" t="s">
        <v>126</v>
      </c>
      <c r="H838">
        <v>44</v>
      </c>
    </row>
    <row r="839" spans="1:8">
      <c r="A839">
        <v>1259</v>
      </c>
      <c r="B839">
        <v>2</v>
      </c>
      <c r="C839" s="1" t="s">
        <v>670</v>
      </c>
      <c r="D839" s="1" t="s">
        <v>534</v>
      </c>
      <c r="E839" t="s">
        <v>535</v>
      </c>
      <c r="F839" t="s">
        <v>674</v>
      </c>
      <c r="G839" t="s">
        <v>260</v>
      </c>
      <c r="H839">
        <v>6</v>
      </c>
    </row>
    <row r="840" spans="1:8">
      <c r="A840">
        <v>1260</v>
      </c>
      <c r="B840">
        <v>2</v>
      </c>
      <c r="C840" s="1" t="s">
        <v>670</v>
      </c>
      <c r="D840" s="1" t="s">
        <v>534</v>
      </c>
      <c r="E840" t="s">
        <v>535</v>
      </c>
      <c r="F840" t="s">
        <v>674</v>
      </c>
      <c r="G840" t="s">
        <v>85</v>
      </c>
      <c r="H840">
        <v>30</v>
      </c>
    </row>
    <row r="841" spans="1:8">
      <c r="A841">
        <v>1261</v>
      </c>
      <c r="B841">
        <v>2</v>
      </c>
      <c r="C841" s="1" t="s">
        <v>670</v>
      </c>
      <c r="D841" s="1" t="s">
        <v>534</v>
      </c>
      <c r="E841" t="s">
        <v>535</v>
      </c>
      <c r="F841" t="s">
        <v>674</v>
      </c>
      <c r="G841" t="s">
        <v>83</v>
      </c>
      <c r="H841">
        <v>42</v>
      </c>
    </row>
    <row r="842" spans="1:8">
      <c r="A842">
        <v>1263</v>
      </c>
      <c r="B842">
        <v>2</v>
      </c>
      <c r="C842" s="1" t="s">
        <v>670</v>
      </c>
      <c r="D842" s="1" t="s">
        <v>534</v>
      </c>
      <c r="E842" t="s">
        <v>535</v>
      </c>
      <c r="F842" t="s">
        <v>676</v>
      </c>
      <c r="G842" t="s">
        <v>104</v>
      </c>
      <c r="H842">
        <v>237</v>
      </c>
    </row>
    <row r="843" spans="1:8">
      <c r="A843">
        <v>1265</v>
      </c>
      <c r="B843">
        <v>2</v>
      </c>
      <c r="C843" s="1" t="s">
        <v>670</v>
      </c>
      <c r="D843" s="1" t="s">
        <v>534</v>
      </c>
      <c r="E843" t="s">
        <v>535</v>
      </c>
      <c r="F843" t="s">
        <v>677</v>
      </c>
      <c r="G843" t="s">
        <v>173</v>
      </c>
      <c r="H843">
        <v>12</v>
      </c>
    </row>
    <row r="844" spans="1:8">
      <c r="A844">
        <v>1266</v>
      </c>
      <c r="B844">
        <v>2</v>
      </c>
      <c r="C844" s="1" t="s">
        <v>670</v>
      </c>
      <c r="D844" s="1" t="s">
        <v>534</v>
      </c>
      <c r="E844" t="s">
        <v>535</v>
      </c>
      <c r="F844" t="s">
        <v>677</v>
      </c>
      <c r="G844" t="s">
        <v>147</v>
      </c>
      <c r="H844">
        <v>20</v>
      </c>
    </row>
    <row r="845" spans="1:8">
      <c r="A845">
        <v>1267</v>
      </c>
      <c r="B845">
        <v>2</v>
      </c>
      <c r="C845" s="1" t="s">
        <v>670</v>
      </c>
      <c r="D845" s="1" t="s">
        <v>534</v>
      </c>
      <c r="E845" t="s">
        <v>535</v>
      </c>
      <c r="F845" t="s">
        <v>677</v>
      </c>
      <c r="G845" t="s">
        <v>75</v>
      </c>
      <c r="H845">
        <v>8</v>
      </c>
    </row>
    <row r="846" spans="1:8">
      <c r="A846">
        <v>1268</v>
      </c>
      <c r="B846">
        <v>2</v>
      </c>
      <c r="C846" s="1" t="s">
        <v>670</v>
      </c>
      <c r="D846" s="1" t="s">
        <v>534</v>
      </c>
      <c r="E846" t="s">
        <v>535</v>
      </c>
      <c r="F846" t="s">
        <v>677</v>
      </c>
      <c r="G846" t="s">
        <v>77</v>
      </c>
      <c r="H846">
        <v>126</v>
      </c>
    </row>
    <row r="847" spans="1:8">
      <c r="A847">
        <v>1271</v>
      </c>
      <c r="B847">
        <v>2</v>
      </c>
      <c r="C847" s="1" t="s">
        <v>670</v>
      </c>
      <c r="D847" s="1" t="s">
        <v>731</v>
      </c>
      <c r="E847" t="s">
        <v>732</v>
      </c>
      <c r="F847" t="s">
        <v>671</v>
      </c>
      <c r="G847" t="s">
        <v>60</v>
      </c>
      <c r="H847">
        <v>14</v>
      </c>
    </row>
    <row r="848" spans="1:8">
      <c r="A848">
        <v>1273</v>
      </c>
      <c r="B848">
        <v>2</v>
      </c>
      <c r="C848" s="1" t="s">
        <v>670</v>
      </c>
      <c r="D848" s="1" t="s">
        <v>731</v>
      </c>
      <c r="E848" t="s">
        <v>732</v>
      </c>
      <c r="F848" t="s">
        <v>672</v>
      </c>
      <c r="G848" t="s">
        <v>162</v>
      </c>
      <c r="H848">
        <v>10</v>
      </c>
    </row>
    <row r="849" spans="1:8">
      <c r="A849">
        <v>1275</v>
      </c>
      <c r="B849">
        <v>2</v>
      </c>
      <c r="C849" s="1" t="s">
        <v>670</v>
      </c>
      <c r="D849" s="1" t="s">
        <v>731</v>
      </c>
      <c r="E849" t="s">
        <v>732</v>
      </c>
      <c r="F849" t="s">
        <v>677</v>
      </c>
      <c r="G849" t="s">
        <v>75</v>
      </c>
      <c r="H849">
        <v>6</v>
      </c>
    </row>
    <row r="850" spans="1:8">
      <c r="A850">
        <v>1278</v>
      </c>
      <c r="B850">
        <v>2</v>
      </c>
      <c r="C850" s="1" t="s">
        <v>670</v>
      </c>
      <c r="D850" s="1" t="s">
        <v>517</v>
      </c>
      <c r="E850" t="s">
        <v>518</v>
      </c>
      <c r="F850" t="s">
        <v>671</v>
      </c>
      <c r="G850" t="s">
        <v>60</v>
      </c>
      <c r="H850">
        <v>380</v>
      </c>
    </row>
    <row r="851" spans="1:8">
      <c r="A851">
        <v>1280</v>
      </c>
      <c r="B851">
        <v>2</v>
      </c>
      <c r="C851" s="1" t="s">
        <v>670</v>
      </c>
      <c r="D851" s="1" t="s">
        <v>517</v>
      </c>
      <c r="E851" t="s">
        <v>518</v>
      </c>
      <c r="F851" t="s">
        <v>679</v>
      </c>
      <c r="G851" t="s">
        <v>455</v>
      </c>
      <c r="H851">
        <v>14</v>
      </c>
    </row>
    <row r="852" spans="1:8">
      <c r="A852">
        <v>1282</v>
      </c>
      <c r="B852">
        <v>2</v>
      </c>
      <c r="C852" s="1" t="s">
        <v>670</v>
      </c>
      <c r="D852" s="1" t="s">
        <v>517</v>
      </c>
      <c r="E852" t="s">
        <v>518</v>
      </c>
      <c r="F852" t="s">
        <v>672</v>
      </c>
      <c r="G852" t="s">
        <v>622</v>
      </c>
      <c r="H852">
        <v>73</v>
      </c>
    </row>
    <row r="853" spans="1:8">
      <c r="A853">
        <v>1283</v>
      </c>
      <c r="B853">
        <v>2</v>
      </c>
      <c r="C853" s="1" t="s">
        <v>670</v>
      </c>
      <c r="D853" s="1" t="s">
        <v>517</v>
      </c>
      <c r="E853" t="s">
        <v>518</v>
      </c>
      <c r="F853" t="s">
        <v>672</v>
      </c>
      <c r="G853" t="s">
        <v>162</v>
      </c>
      <c r="H853">
        <v>246</v>
      </c>
    </row>
    <row r="854" spans="1:8">
      <c r="A854">
        <v>1284</v>
      </c>
      <c r="B854">
        <v>2</v>
      </c>
      <c r="C854" s="1" t="s">
        <v>670</v>
      </c>
      <c r="D854" s="1" t="s">
        <v>517</v>
      </c>
      <c r="E854" t="s">
        <v>518</v>
      </c>
      <c r="F854" t="s">
        <v>672</v>
      </c>
      <c r="G854" t="s">
        <v>214</v>
      </c>
      <c r="H854">
        <v>33</v>
      </c>
    </row>
    <row r="855" spans="1:8">
      <c r="A855">
        <v>333</v>
      </c>
      <c r="B855">
        <v>9</v>
      </c>
      <c r="C855" s="1" t="s">
        <v>673</v>
      </c>
      <c r="D855" s="1" t="s">
        <v>586</v>
      </c>
      <c r="E855" t="s">
        <v>587</v>
      </c>
      <c r="F855" t="s">
        <v>672</v>
      </c>
      <c r="G855" t="s">
        <v>87</v>
      </c>
      <c r="H855">
        <v>49</v>
      </c>
    </row>
    <row r="856" spans="1:8">
      <c r="A856">
        <v>1286</v>
      </c>
      <c r="B856">
        <v>2</v>
      </c>
      <c r="C856" s="1" t="s">
        <v>670</v>
      </c>
      <c r="D856" s="1" t="s">
        <v>517</v>
      </c>
      <c r="E856" t="s">
        <v>518</v>
      </c>
      <c r="F856" t="s">
        <v>672</v>
      </c>
      <c r="G856" t="s">
        <v>126</v>
      </c>
      <c r="H856">
        <v>124</v>
      </c>
    </row>
    <row r="857" spans="1:8">
      <c r="A857">
        <v>1288</v>
      </c>
      <c r="B857">
        <v>2</v>
      </c>
      <c r="C857" s="1" t="s">
        <v>670</v>
      </c>
      <c r="D857" s="1" t="s">
        <v>517</v>
      </c>
      <c r="E857" t="s">
        <v>518</v>
      </c>
      <c r="F857" t="s">
        <v>680</v>
      </c>
      <c r="G857" t="s">
        <v>520</v>
      </c>
      <c r="H857">
        <v>71</v>
      </c>
    </row>
    <row r="858" spans="1:8">
      <c r="A858">
        <v>1290</v>
      </c>
      <c r="B858">
        <v>2</v>
      </c>
      <c r="C858" s="1" t="s">
        <v>670</v>
      </c>
      <c r="D858" s="1" t="s">
        <v>517</v>
      </c>
      <c r="E858" t="s">
        <v>518</v>
      </c>
      <c r="F858" t="s">
        <v>681</v>
      </c>
      <c r="G858" t="s">
        <v>100</v>
      </c>
      <c r="H858">
        <v>11</v>
      </c>
    </row>
    <row r="859" spans="1:8">
      <c r="A859">
        <v>1292</v>
      </c>
      <c r="B859">
        <v>2</v>
      </c>
      <c r="C859" s="1" t="s">
        <v>670</v>
      </c>
      <c r="D859" s="1" t="s">
        <v>517</v>
      </c>
      <c r="E859" t="s">
        <v>518</v>
      </c>
      <c r="F859" t="s">
        <v>674</v>
      </c>
      <c r="G859" t="s">
        <v>260</v>
      </c>
      <c r="H859">
        <v>123</v>
      </c>
    </row>
    <row r="860" spans="1:8">
      <c r="A860">
        <v>1293</v>
      </c>
      <c r="B860">
        <v>2</v>
      </c>
      <c r="C860" s="1" t="s">
        <v>670</v>
      </c>
      <c r="D860" s="1" t="s">
        <v>517</v>
      </c>
      <c r="E860" t="s">
        <v>518</v>
      </c>
      <c r="F860" t="s">
        <v>674</v>
      </c>
      <c r="G860" t="s">
        <v>262</v>
      </c>
      <c r="H860">
        <v>29</v>
      </c>
    </row>
    <row r="861" spans="1:8">
      <c r="A861">
        <v>1294</v>
      </c>
      <c r="B861">
        <v>2</v>
      </c>
      <c r="C861" s="1" t="s">
        <v>670</v>
      </c>
      <c r="D861" s="1" t="s">
        <v>517</v>
      </c>
      <c r="E861" t="s">
        <v>518</v>
      </c>
      <c r="F861" t="s">
        <v>674</v>
      </c>
      <c r="G861" t="s">
        <v>85</v>
      </c>
      <c r="H861">
        <v>105</v>
      </c>
    </row>
    <row r="862" spans="1:8">
      <c r="A862">
        <v>1295</v>
      </c>
      <c r="B862">
        <v>2</v>
      </c>
      <c r="C862" s="1" t="s">
        <v>670</v>
      </c>
      <c r="D862" s="1" t="s">
        <v>517</v>
      </c>
      <c r="E862" t="s">
        <v>518</v>
      </c>
      <c r="F862" t="s">
        <v>674</v>
      </c>
      <c r="G862" t="s">
        <v>83</v>
      </c>
      <c r="H862">
        <v>434</v>
      </c>
    </row>
    <row r="863" spans="1:8">
      <c r="A863">
        <v>1297</v>
      </c>
      <c r="B863">
        <v>2</v>
      </c>
      <c r="C863" s="1" t="s">
        <v>670</v>
      </c>
      <c r="D863" s="1" t="s">
        <v>517</v>
      </c>
      <c r="E863" t="s">
        <v>518</v>
      </c>
      <c r="F863" t="s">
        <v>675</v>
      </c>
      <c r="G863" t="s">
        <v>64</v>
      </c>
      <c r="H863">
        <v>72</v>
      </c>
    </row>
    <row r="864" spans="1:8">
      <c r="A864">
        <v>1299</v>
      </c>
      <c r="B864">
        <v>2</v>
      </c>
      <c r="C864" s="1" t="s">
        <v>670</v>
      </c>
      <c r="D864" s="1" t="s">
        <v>517</v>
      </c>
      <c r="E864" t="s">
        <v>518</v>
      </c>
      <c r="F864" t="s">
        <v>676</v>
      </c>
      <c r="G864" t="s">
        <v>250</v>
      </c>
      <c r="H864">
        <v>43</v>
      </c>
    </row>
    <row r="865" spans="1:8">
      <c r="A865">
        <v>1300</v>
      </c>
      <c r="B865">
        <v>2</v>
      </c>
      <c r="C865" s="1" t="s">
        <v>670</v>
      </c>
      <c r="D865" s="1" t="s">
        <v>517</v>
      </c>
      <c r="E865" t="s">
        <v>518</v>
      </c>
      <c r="F865" t="s">
        <v>676</v>
      </c>
      <c r="G865" t="s">
        <v>524</v>
      </c>
      <c r="H865">
        <v>54</v>
      </c>
    </row>
    <row r="866" spans="1:8">
      <c r="A866">
        <v>1302</v>
      </c>
      <c r="B866">
        <v>2</v>
      </c>
      <c r="C866" s="1" t="s">
        <v>670</v>
      </c>
      <c r="D866" s="1" t="s">
        <v>517</v>
      </c>
      <c r="E866" t="s">
        <v>518</v>
      </c>
      <c r="F866" t="s">
        <v>677</v>
      </c>
      <c r="G866" t="s">
        <v>147</v>
      </c>
      <c r="H866">
        <v>459</v>
      </c>
    </row>
    <row r="867" spans="1:8">
      <c r="A867">
        <v>1303</v>
      </c>
      <c r="B867">
        <v>2</v>
      </c>
      <c r="C867" s="1" t="s">
        <v>670</v>
      </c>
      <c r="D867" s="1" t="s">
        <v>517</v>
      </c>
      <c r="E867" t="s">
        <v>518</v>
      </c>
      <c r="F867" t="s">
        <v>677</v>
      </c>
      <c r="G867" t="s">
        <v>275</v>
      </c>
      <c r="H867">
        <v>148</v>
      </c>
    </row>
    <row r="868" spans="1:8">
      <c r="A868">
        <v>1305</v>
      </c>
      <c r="B868">
        <v>2</v>
      </c>
      <c r="C868" s="1" t="s">
        <v>670</v>
      </c>
      <c r="D868" s="1" t="s">
        <v>517</v>
      </c>
      <c r="E868" t="s">
        <v>518</v>
      </c>
      <c r="F868" t="s">
        <v>678</v>
      </c>
      <c r="G868" t="s">
        <v>226</v>
      </c>
      <c r="H868">
        <v>19</v>
      </c>
    </row>
    <row r="869" spans="1:8">
      <c r="A869">
        <v>1306</v>
      </c>
      <c r="B869">
        <v>2</v>
      </c>
      <c r="C869" s="1" t="s">
        <v>670</v>
      </c>
      <c r="D869" s="1" t="s">
        <v>517</v>
      </c>
      <c r="E869" t="s">
        <v>518</v>
      </c>
      <c r="F869" t="s">
        <v>678</v>
      </c>
      <c r="G869" t="s">
        <v>283</v>
      </c>
      <c r="H869">
        <v>68</v>
      </c>
    </row>
    <row r="870" spans="1:8">
      <c r="A870">
        <v>1307</v>
      </c>
      <c r="B870">
        <v>2</v>
      </c>
      <c r="C870" s="1" t="s">
        <v>670</v>
      </c>
      <c r="D870" s="1" t="s">
        <v>517</v>
      </c>
      <c r="E870" t="s">
        <v>518</v>
      </c>
      <c r="F870" t="s">
        <v>678</v>
      </c>
      <c r="G870" t="s">
        <v>522</v>
      </c>
      <c r="H870">
        <v>220</v>
      </c>
    </row>
    <row r="871" spans="1:8">
      <c r="A871">
        <v>1310</v>
      </c>
      <c r="B871">
        <v>2</v>
      </c>
      <c r="C871" s="1" t="s">
        <v>670</v>
      </c>
      <c r="D871" s="1" t="s">
        <v>531</v>
      </c>
      <c r="E871" t="s">
        <v>532</v>
      </c>
      <c r="F871" t="s">
        <v>671</v>
      </c>
      <c r="G871" t="s">
        <v>60</v>
      </c>
      <c r="H871">
        <v>105</v>
      </c>
    </row>
    <row r="872" spans="1:8">
      <c r="A872">
        <v>1312</v>
      </c>
      <c r="B872">
        <v>2</v>
      </c>
      <c r="C872" s="1" t="s">
        <v>670</v>
      </c>
      <c r="D872" s="1" t="s">
        <v>531</v>
      </c>
      <c r="E872" t="s">
        <v>532</v>
      </c>
      <c r="F872" t="s">
        <v>672</v>
      </c>
      <c r="G872" t="s">
        <v>162</v>
      </c>
      <c r="H872">
        <v>13</v>
      </c>
    </row>
    <row r="873" spans="1:8">
      <c r="A873">
        <v>1313</v>
      </c>
      <c r="B873">
        <v>2</v>
      </c>
      <c r="C873" s="1" t="s">
        <v>670</v>
      </c>
      <c r="D873" s="1" t="s">
        <v>531</v>
      </c>
      <c r="E873" t="s">
        <v>532</v>
      </c>
      <c r="F873" t="s">
        <v>672</v>
      </c>
      <c r="G873" t="s">
        <v>128</v>
      </c>
      <c r="H873">
        <v>12</v>
      </c>
    </row>
    <row r="874" spans="1:8">
      <c r="A874">
        <v>1314</v>
      </c>
      <c r="B874">
        <v>2</v>
      </c>
      <c r="C874" s="1" t="s">
        <v>670</v>
      </c>
      <c r="D874" s="1" t="s">
        <v>531</v>
      </c>
      <c r="E874" t="s">
        <v>532</v>
      </c>
      <c r="F874" t="s">
        <v>672</v>
      </c>
      <c r="G874" t="s">
        <v>219</v>
      </c>
      <c r="H874">
        <v>4</v>
      </c>
    </row>
    <row r="875" spans="1:8">
      <c r="A875">
        <v>1315</v>
      </c>
      <c r="B875">
        <v>2</v>
      </c>
      <c r="C875" s="1" t="s">
        <v>670</v>
      </c>
      <c r="D875" s="1" t="s">
        <v>531</v>
      </c>
      <c r="E875" t="s">
        <v>532</v>
      </c>
      <c r="F875" t="s">
        <v>672</v>
      </c>
      <c r="G875" t="s">
        <v>187</v>
      </c>
      <c r="H875">
        <v>34</v>
      </c>
    </row>
    <row r="876" spans="1:8">
      <c r="A876">
        <v>1316</v>
      </c>
      <c r="B876">
        <v>2</v>
      </c>
      <c r="C876" s="1" t="s">
        <v>670</v>
      </c>
      <c r="D876" s="1" t="s">
        <v>531</v>
      </c>
      <c r="E876" t="s">
        <v>532</v>
      </c>
      <c r="F876" t="s">
        <v>672</v>
      </c>
      <c r="G876" t="s">
        <v>126</v>
      </c>
      <c r="H876">
        <v>5</v>
      </c>
    </row>
    <row r="877" spans="1:8">
      <c r="A877">
        <v>1318</v>
      </c>
      <c r="B877">
        <v>2</v>
      </c>
      <c r="C877" s="1" t="s">
        <v>670</v>
      </c>
      <c r="D877" s="1" t="s">
        <v>531</v>
      </c>
      <c r="E877" t="s">
        <v>532</v>
      </c>
      <c r="F877" t="s">
        <v>674</v>
      </c>
      <c r="G877" t="s">
        <v>83</v>
      </c>
      <c r="H877">
        <v>53</v>
      </c>
    </row>
    <row r="878" spans="1:8">
      <c r="A878">
        <v>1320</v>
      </c>
      <c r="B878">
        <v>2</v>
      </c>
      <c r="C878" s="1" t="s">
        <v>670</v>
      </c>
      <c r="D878" s="1" t="s">
        <v>531</v>
      </c>
      <c r="E878" t="s">
        <v>532</v>
      </c>
      <c r="F878" t="s">
        <v>677</v>
      </c>
      <c r="G878" t="s">
        <v>173</v>
      </c>
      <c r="H878">
        <v>18</v>
      </c>
    </row>
    <row r="879" spans="1:8">
      <c r="A879">
        <v>1323</v>
      </c>
      <c r="B879">
        <v>6</v>
      </c>
      <c r="C879" s="1" t="s">
        <v>670</v>
      </c>
      <c r="D879" s="1" t="s">
        <v>255</v>
      </c>
      <c r="E879" t="s">
        <v>733</v>
      </c>
      <c r="F879" t="s">
        <v>671</v>
      </c>
      <c r="G879" t="s">
        <v>60</v>
      </c>
      <c r="H879">
        <v>367</v>
      </c>
    </row>
    <row r="880" spans="1:8">
      <c r="A880">
        <v>1324</v>
      </c>
      <c r="B880">
        <v>6</v>
      </c>
      <c r="C880" s="1" t="s">
        <v>670</v>
      </c>
      <c r="D880" s="1" t="s">
        <v>255</v>
      </c>
      <c r="E880" t="s">
        <v>733</v>
      </c>
      <c r="F880" t="s">
        <v>671</v>
      </c>
      <c r="G880" t="s">
        <v>265</v>
      </c>
      <c r="H880">
        <v>11</v>
      </c>
    </row>
    <row r="881" spans="1:8">
      <c r="A881">
        <v>1326</v>
      </c>
      <c r="B881">
        <v>6</v>
      </c>
      <c r="C881" s="1" t="s">
        <v>670</v>
      </c>
      <c r="D881" s="1" t="s">
        <v>255</v>
      </c>
      <c r="E881" t="s">
        <v>733</v>
      </c>
      <c r="F881" t="s">
        <v>679</v>
      </c>
      <c r="G881" t="s">
        <v>34</v>
      </c>
      <c r="H881">
        <v>315</v>
      </c>
    </row>
    <row r="882" spans="1:8">
      <c r="A882">
        <v>1328</v>
      </c>
      <c r="B882">
        <v>6</v>
      </c>
      <c r="C882" s="1" t="s">
        <v>670</v>
      </c>
      <c r="D882" s="1" t="s">
        <v>255</v>
      </c>
      <c r="E882" t="s">
        <v>733</v>
      </c>
      <c r="F882" t="s">
        <v>672</v>
      </c>
      <c r="G882" t="s">
        <v>162</v>
      </c>
      <c r="H882">
        <v>216</v>
      </c>
    </row>
    <row r="883" spans="1:8">
      <c r="A883">
        <v>1330</v>
      </c>
      <c r="B883">
        <v>6</v>
      </c>
      <c r="C883" s="1" t="s">
        <v>670</v>
      </c>
      <c r="D883" s="1" t="s">
        <v>255</v>
      </c>
      <c r="E883" t="s">
        <v>733</v>
      </c>
      <c r="F883" t="s">
        <v>674</v>
      </c>
      <c r="G883" t="s">
        <v>260</v>
      </c>
      <c r="H883">
        <v>177</v>
      </c>
    </row>
    <row r="884" spans="1:8">
      <c r="A884">
        <v>1331</v>
      </c>
      <c r="B884">
        <v>6</v>
      </c>
      <c r="C884" s="1" t="s">
        <v>670</v>
      </c>
      <c r="D884" s="1" t="s">
        <v>255</v>
      </c>
      <c r="E884" t="s">
        <v>733</v>
      </c>
      <c r="F884" t="s">
        <v>674</v>
      </c>
      <c r="G884" t="s">
        <v>262</v>
      </c>
      <c r="H884">
        <v>1</v>
      </c>
    </row>
    <row r="885" spans="1:8">
      <c r="A885">
        <v>1332</v>
      </c>
      <c r="B885">
        <v>6</v>
      </c>
      <c r="C885" s="1" t="s">
        <v>670</v>
      </c>
      <c r="D885" s="1" t="s">
        <v>255</v>
      </c>
      <c r="E885" t="s">
        <v>733</v>
      </c>
      <c r="F885" t="s">
        <v>674</v>
      </c>
      <c r="G885" t="s">
        <v>85</v>
      </c>
      <c r="H885">
        <v>39</v>
      </c>
    </row>
    <row r="886" spans="1:8">
      <c r="A886">
        <v>1333</v>
      </c>
      <c r="B886">
        <v>6</v>
      </c>
      <c r="C886" s="1" t="s">
        <v>670</v>
      </c>
      <c r="D886" s="1" t="s">
        <v>255</v>
      </c>
      <c r="E886" t="s">
        <v>733</v>
      </c>
      <c r="F886" t="s">
        <v>674</v>
      </c>
      <c r="G886" t="s">
        <v>83</v>
      </c>
      <c r="H886">
        <v>288</v>
      </c>
    </row>
    <row r="887" spans="1:8">
      <c r="A887">
        <v>1335</v>
      </c>
      <c r="B887">
        <v>6</v>
      </c>
      <c r="C887" s="1" t="s">
        <v>670</v>
      </c>
      <c r="D887" s="1" t="s">
        <v>255</v>
      </c>
      <c r="E887" t="s">
        <v>733</v>
      </c>
      <c r="F887" t="s">
        <v>675</v>
      </c>
      <c r="G887" t="s">
        <v>64</v>
      </c>
      <c r="H887">
        <v>35</v>
      </c>
    </row>
    <row r="888" spans="1:8">
      <c r="A888">
        <v>1337</v>
      </c>
      <c r="B888">
        <v>6</v>
      </c>
      <c r="C888" s="1" t="s">
        <v>670</v>
      </c>
      <c r="D888" s="1" t="s">
        <v>255</v>
      </c>
      <c r="E888" t="s">
        <v>733</v>
      </c>
      <c r="F888" t="s">
        <v>676</v>
      </c>
      <c r="G888" t="s">
        <v>134</v>
      </c>
      <c r="H888">
        <v>32</v>
      </c>
    </row>
    <row r="889" spans="1:8">
      <c r="A889">
        <v>1338</v>
      </c>
      <c r="B889">
        <v>6</v>
      </c>
      <c r="C889" s="1" t="s">
        <v>670</v>
      </c>
      <c r="D889" s="1" t="s">
        <v>255</v>
      </c>
      <c r="E889" t="s">
        <v>733</v>
      </c>
      <c r="F889" t="s">
        <v>676</v>
      </c>
      <c r="G889" t="s">
        <v>250</v>
      </c>
      <c r="H889">
        <v>13</v>
      </c>
    </row>
    <row r="890" spans="1:8">
      <c r="A890">
        <v>1340</v>
      </c>
      <c r="B890">
        <v>6</v>
      </c>
      <c r="C890" s="1" t="s">
        <v>670</v>
      </c>
      <c r="D890" s="1" t="s">
        <v>255</v>
      </c>
      <c r="E890" t="s">
        <v>733</v>
      </c>
      <c r="F890" t="s">
        <v>677</v>
      </c>
      <c r="G890" t="s">
        <v>147</v>
      </c>
      <c r="H890">
        <v>34</v>
      </c>
    </row>
    <row r="891" spans="1:8">
      <c r="A891">
        <v>1341</v>
      </c>
      <c r="B891">
        <v>6</v>
      </c>
      <c r="C891" s="1" t="s">
        <v>670</v>
      </c>
      <c r="D891" s="1" t="s">
        <v>255</v>
      </c>
      <c r="E891" t="s">
        <v>733</v>
      </c>
      <c r="F891" t="s">
        <v>677</v>
      </c>
      <c r="G891" t="s">
        <v>75</v>
      </c>
      <c r="H891">
        <v>160</v>
      </c>
    </row>
    <row r="892" spans="1:8">
      <c r="A892">
        <v>1342</v>
      </c>
      <c r="B892">
        <v>6</v>
      </c>
      <c r="C892" s="1" t="s">
        <v>670</v>
      </c>
      <c r="D892" s="1" t="s">
        <v>255</v>
      </c>
      <c r="E892" t="s">
        <v>733</v>
      </c>
      <c r="F892" t="s">
        <v>677</v>
      </c>
      <c r="G892" t="s">
        <v>77</v>
      </c>
      <c r="H892">
        <v>16</v>
      </c>
    </row>
    <row r="893" spans="1:8">
      <c r="A893">
        <v>1344</v>
      </c>
      <c r="B893">
        <v>6</v>
      </c>
      <c r="C893" s="1" t="s">
        <v>670</v>
      </c>
      <c r="D893" s="1" t="s">
        <v>255</v>
      </c>
      <c r="E893" t="s">
        <v>733</v>
      </c>
      <c r="F893" t="s">
        <v>678</v>
      </c>
      <c r="G893" t="s">
        <v>226</v>
      </c>
      <c r="H893">
        <v>31</v>
      </c>
    </row>
    <row r="894" spans="1:8">
      <c r="A894">
        <v>1345</v>
      </c>
      <c r="B894">
        <v>6</v>
      </c>
      <c r="C894" s="1" t="s">
        <v>670</v>
      </c>
      <c r="D894" s="1" t="s">
        <v>255</v>
      </c>
      <c r="E894" t="s">
        <v>733</v>
      </c>
      <c r="F894" t="s">
        <v>678</v>
      </c>
      <c r="G894" t="s">
        <v>224</v>
      </c>
      <c r="H894">
        <v>142</v>
      </c>
    </row>
    <row r="895" spans="1:8">
      <c r="A895">
        <v>1348</v>
      </c>
      <c r="B895">
        <v>6</v>
      </c>
      <c r="C895" s="1" t="s">
        <v>673</v>
      </c>
      <c r="D895" s="1" t="s">
        <v>227</v>
      </c>
      <c r="E895" t="s">
        <v>228</v>
      </c>
      <c r="F895" t="s">
        <v>671</v>
      </c>
      <c r="G895" t="s">
        <v>98</v>
      </c>
      <c r="H895">
        <v>23</v>
      </c>
    </row>
    <row r="896" spans="1:8">
      <c r="A896">
        <v>1349</v>
      </c>
      <c r="B896">
        <v>6</v>
      </c>
      <c r="C896" s="1" t="s">
        <v>673</v>
      </c>
      <c r="D896" s="1" t="s">
        <v>227</v>
      </c>
      <c r="E896" t="s">
        <v>228</v>
      </c>
      <c r="F896" t="s">
        <v>671</v>
      </c>
      <c r="G896" t="s">
        <v>60</v>
      </c>
      <c r="H896">
        <v>257</v>
      </c>
    </row>
    <row r="897" spans="1:8">
      <c r="A897">
        <v>1350</v>
      </c>
      <c r="B897">
        <v>6</v>
      </c>
      <c r="C897" s="1" t="s">
        <v>673</v>
      </c>
      <c r="D897" s="1" t="s">
        <v>227</v>
      </c>
      <c r="E897" t="s">
        <v>228</v>
      </c>
      <c r="F897" t="s">
        <v>671</v>
      </c>
      <c r="G897" t="s">
        <v>211</v>
      </c>
      <c r="H897">
        <v>191</v>
      </c>
    </row>
    <row r="898" spans="1:8">
      <c r="A898">
        <v>1352</v>
      </c>
      <c r="B898">
        <v>6</v>
      </c>
      <c r="C898" s="1" t="s">
        <v>673</v>
      </c>
      <c r="D898" s="1" t="s">
        <v>227</v>
      </c>
      <c r="E898" t="s">
        <v>228</v>
      </c>
      <c r="F898" t="s">
        <v>679</v>
      </c>
      <c r="G898" t="s">
        <v>34</v>
      </c>
      <c r="H898">
        <v>417</v>
      </c>
    </row>
    <row r="899" spans="1:8">
      <c r="A899">
        <v>1353</v>
      </c>
      <c r="B899">
        <v>6</v>
      </c>
      <c r="C899" s="1" t="s">
        <v>673</v>
      </c>
      <c r="D899" s="1" t="s">
        <v>227</v>
      </c>
      <c r="E899" t="s">
        <v>228</v>
      </c>
      <c r="F899" t="s">
        <v>679</v>
      </c>
      <c r="G899" t="s">
        <v>179</v>
      </c>
      <c r="H899">
        <v>107</v>
      </c>
    </row>
    <row r="900" spans="1:8">
      <c r="A900">
        <v>1354</v>
      </c>
      <c r="B900">
        <v>6</v>
      </c>
      <c r="C900" s="1" t="s">
        <v>673</v>
      </c>
      <c r="D900" s="1" t="s">
        <v>227</v>
      </c>
      <c r="E900" t="s">
        <v>228</v>
      </c>
      <c r="F900" t="s">
        <v>679</v>
      </c>
      <c r="G900" t="s">
        <v>244</v>
      </c>
      <c r="H900">
        <v>117</v>
      </c>
    </row>
    <row r="901" spans="1:8">
      <c r="A901">
        <v>1355</v>
      </c>
      <c r="B901">
        <v>6</v>
      </c>
      <c r="C901" s="1" t="s">
        <v>673</v>
      </c>
      <c r="D901" s="1" t="s">
        <v>227</v>
      </c>
      <c r="E901" t="s">
        <v>228</v>
      </c>
      <c r="F901" t="s">
        <v>679</v>
      </c>
      <c r="G901" t="s">
        <v>140</v>
      </c>
      <c r="H901">
        <v>80</v>
      </c>
    </row>
    <row r="902" spans="1:8">
      <c r="A902">
        <v>1356</v>
      </c>
      <c r="B902">
        <v>6</v>
      </c>
      <c r="C902" s="1" t="s">
        <v>673</v>
      </c>
      <c r="D902" s="1" t="s">
        <v>227</v>
      </c>
      <c r="E902" t="s">
        <v>228</v>
      </c>
      <c r="F902" t="s">
        <v>679</v>
      </c>
      <c r="G902" t="s">
        <v>734</v>
      </c>
      <c r="H902">
        <v>32</v>
      </c>
    </row>
    <row r="903" spans="1:8">
      <c r="A903">
        <v>1358</v>
      </c>
      <c r="B903">
        <v>6</v>
      </c>
      <c r="C903" s="1" t="s">
        <v>673</v>
      </c>
      <c r="D903" s="1" t="s">
        <v>227</v>
      </c>
      <c r="E903" t="s">
        <v>228</v>
      </c>
      <c r="F903" t="s">
        <v>672</v>
      </c>
      <c r="G903" t="s">
        <v>162</v>
      </c>
      <c r="H903">
        <v>174</v>
      </c>
    </row>
    <row r="904" spans="1:8">
      <c r="A904">
        <v>1359</v>
      </c>
      <c r="B904">
        <v>6</v>
      </c>
      <c r="C904" s="1" t="s">
        <v>673</v>
      </c>
      <c r="D904" s="1" t="s">
        <v>227</v>
      </c>
      <c r="E904" t="s">
        <v>228</v>
      </c>
      <c r="F904" t="s">
        <v>672</v>
      </c>
      <c r="G904" t="s">
        <v>238</v>
      </c>
      <c r="H904">
        <v>38</v>
      </c>
    </row>
    <row r="905" spans="1:8">
      <c r="A905">
        <v>1360</v>
      </c>
      <c r="B905">
        <v>6</v>
      </c>
      <c r="C905" s="1" t="s">
        <v>673</v>
      </c>
      <c r="D905" s="1" t="s">
        <v>227</v>
      </c>
      <c r="E905" t="s">
        <v>228</v>
      </c>
      <c r="F905" t="s">
        <v>672</v>
      </c>
      <c r="G905" t="s">
        <v>128</v>
      </c>
      <c r="H905">
        <v>192</v>
      </c>
    </row>
    <row r="906" spans="1:8">
      <c r="A906">
        <v>1361</v>
      </c>
      <c r="B906">
        <v>6</v>
      </c>
      <c r="C906" s="1" t="s">
        <v>673</v>
      </c>
      <c r="D906" s="1" t="s">
        <v>227</v>
      </c>
      <c r="E906" t="s">
        <v>228</v>
      </c>
      <c r="F906" t="s">
        <v>672</v>
      </c>
      <c r="G906" t="s">
        <v>219</v>
      </c>
      <c r="H906">
        <v>191</v>
      </c>
    </row>
    <row r="907" spans="1:8">
      <c r="A907">
        <v>670</v>
      </c>
      <c r="B907">
        <v>9</v>
      </c>
      <c r="C907" s="1" t="s">
        <v>673</v>
      </c>
      <c r="D907" s="1" t="s">
        <v>629</v>
      </c>
      <c r="E907" t="s">
        <v>630</v>
      </c>
      <c r="F907" t="s">
        <v>672</v>
      </c>
      <c r="G907" t="s">
        <v>87</v>
      </c>
      <c r="H907">
        <v>213</v>
      </c>
    </row>
    <row r="908" spans="1:8">
      <c r="A908">
        <v>690</v>
      </c>
      <c r="B908">
        <v>9</v>
      </c>
      <c r="C908" s="1" t="s">
        <v>670</v>
      </c>
      <c r="D908" s="1" t="s">
        <v>633</v>
      </c>
      <c r="E908" t="s">
        <v>661</v>
      </c>
      <c r="F908" t="s">
        <v>672</v>
      </c>
      <c r="G908" t="s">
        <v>89</v>
      </c>
      <c r="H908">
        <v>77</v>
      </c>
    </row>
    <row r="909" spans="1:8">
      <c r="A909">
        <v>1364</v>
      </c>
      <c r="B909">
        <v>6</v>
      </c>
      <c r="C909" s="1" t="s">
        <v>673</v>
      </c>
      <c r="D909" s="1" t="s">
        <v>227</v>
      </c>
      <c r="E909" t="s">
        <v>228</v>
      </c>
      <c r="F909" t="s">
        <v>672</v>
      </c>
      <c r="G909" t="s">
        <v>95</v>
      </c>
      <c r="H909">
        <v>39</v>
      </c>
    </row>
    <row r="910" spans="1:8">
      <c r="A910">
        <v>1366</v>
      </c>
      <c r="B910">
        <v>6</v>
      </c>
      <c r="C910" s="1" t="s">
        <v>673</v>
      </c>
      <c r="D910" s="1" t="s">
        <v>227</v>
      </c>
      <c r="E910" t="s">
        <v>228</v>
      </c>
      <c r="F910" t="s">
        <v>695</v>
      </c>
      <c r="G910" t="s">
        <v>246</v>
      </c>
      <c r="H910">
        <v>74</v>
      </c>
    </row>
    <row r="911" spans="1:8">
      <c r="A911">
        <v>1367</v>
      </c>
      <c r="B911">
        <v>6</v>
      </c>
      <c r="C911" s="1" t="s">
        <v>673</v>
      </c>
      <c r="D911" s="1" t="s">
        <v>227</v>
      </c>
      <c r="E911" t="s">
        <v>228</v>
      </c>
      <c r="F911" t="s">
        <v>695</v>
      </c>
      <c r="G911" t="s">
        <v>402</v>
      </c>
      <c r="H911">
        <v>35</v>
      </c>
    </row>
    <row r="912" spans="1:8">
      <c r="A912">
        <v>1369</v>
      </c>
      <c r="B912">
        <v>6</v>
      </c>
      <c r="C912" s="1" t="s">
        <v>673</v>
      </c>
      <c r="D912" s="1" t="s">
        <v>227</v>
      </c>
      <c r="E912" t="s">
        <v>228</v>
      </c>
      <c r="F912" t="s">
        <v>680</v>
      </c>
      <c r="G912" t="s">
        <v>242</v>
      </c>
      <c r="H912">
        <v>101</v>
      </c>
    </row>
    <row r="913" spans="1:8">
      <c r="A913">
        <v>1370</v>
      </c>
      <c r="B913">
        <v>6</v>
      </c>
      <c r="C913" s="1" t="s">
        <v>673</v>
      </c>
      <c r="D913" s="1" t="s">
        <v>227</v>
      </c>
      <c r="E913" t="s">
        <v>228</v>
      </c>
      <c r="F913" t="s">
        <v>680</v>
      </c>
      <c r="G913" t="s">
        <v>44</v>
      </c>
      <c r="H913">
        <v>280</v>
      </c>
    </row>
    <row r="914" spans="1:8">
      <c r="A914">
        <v>1371</v>
      </c>
      <c r="B914">
        <v>6</v>
      </c>
      <c r="C914" s="1" t="s">
        <v>673</v>
      </c>
      <c r="D914" s="1" t="s">
        <v>227</v>
      </c>
      <c r="E914" t="s">
        <v>228</v>
      </c>
      <c r="F914" t="s">
        <v>680</v>
      </c>
      <c r="G914" t="s">
        <v>70</v>
      </c>
      <c r="H914">
        <v>42</v>
      </c>
    </row>
    <row r="915" spans="1:8">
      <c r="A915">
        <v>1372</v>
      </c>
      <c r="B915">
        <v>6</v>
      </c>
      <c r="C915" s="1" t="s">
        <v>673</v>
      </c>
      <c r="D915" s="1" t="s">
        <v>227</v>
      </c>
      <c r="E915" t="s">
        <v>228</v>
      </c>
      <c r="F915" t="s">
        <v>680</v>
      </c>
      <c r="G915" t="s">
        <v>234</v>
      </c>
      <c r="H915">
        <v>50</v>
      </c>
    </row>
    <row r="916" spans="1:8">
      <c r="A916">
        <v>1373</v>
      </c>
      <c r="B916">
        <v>6</v>
      </c>
      <c r="C916" s="1" t="s">
        <v>673</v>
      </c>
      <c r="D916" s="1" t="s">
        <v>227</v>
      </c>
      <c r="E916" t="s">
        <v>228</v>
      </c>
      <c r="F916" t="s">
        <v>680</v>
      </c>
      <c r="G916" t="s">
        <v>298</v>
      </c>
      <c r="H916">
        <v>59</v>
      </c>
    </row>
    <row r="917" spans="1:8">
      <c r="A917">
        <v>1375</v>
      </c>
      <c r="B917">
        <v>6</v>
      </c>
      <c r="C917" s="1" t="s">
        <v>673</v>
      </c>
      <c r="D917" s="1" t="s">
        <v>227</v>
      </c>
      <c r="E917" t="s">
        <v>228</v>
      </c>
      <c r="F917" t="s">
        <v>681</v>
      </c>
      <c r="G917" t="s">
        <v>100</v>
      </c>
      <c r="H917">
        <v>121</v>
      </c>
    </row>
    <row r="918" spans="1:8">
      <c r="A918">
        <v>1377</v>
      </c>
      <c r="B918">
        <v>6</v>
      </c>
      <c r="C918" s="1" t="s">
        <v>673</v>
      </c>
      <c r="D918" s="1" t="s">
        <v>227</v>
      </c>
      <c r="E918" t="s">
        <v>228</v>
      </c>
      <c r="F918" t="s">
        <v>674</v>
      </c>
      <c r="G918" t="s">
        <v>85</v>
      </c>
      <c r="H918">
        <v>19</v>
      </c>
    </row>
    <row r="919" spans="1:8">
      <c r="A919">
        <v>1379</v>
      </c>
      <c r="B919">
        <v>6</v>
      </c>
      <c r="C919" s="1" t="s">
        <v>673</v>
      </c>
      <c r="D919" s="1" t="s">
        <v>227</v>
      </c>
      <c r="E919" t="s">
        <v>228</v>
      </c>
      <c r="F919" t="s">
        <v>675</v>
      </c>
      <c r="G919" t="s">
        <v>64</v>
      </c>
      <c r="H919">
        <v>157</v>
      </c>
    </row>
    <row r="920" spans="1:8">
      <c r="A920">
        <v>1381</v>
      </c>
      <c r="B920">
        <v>6</v>
      </c>
      <c r="C920" s="1" t="s">
        <v>673</v>
      </c>
      <c r="D920" s="1" t="s">
        <v>227</v>
      </c>
      <c r="E920" t="s">
        <v>228</v>
      </c>
      <c r="F920" t="s">
        <v>682</v>
      </c>
      <c r="G920" t="s">
        <v>248</v>
      </c>
      <c r="H920">
        <v>224</v>
      </c>
    </row>
    <row r="921" spans="1:8">
      <c r="A921">
        <v>1383</v>
      </c>
      <c r="B921">
        <v>6</v>
      </c>
      <c r="C921" s="1" t="s">
        <v>673</v>
      </c>
      <c r="D921" s="1" t="s">
        <v>227</v>
      </c>
      <c r="E921" t="s">
        <v>228</v>
      </c>
      <c r="F921" t="s">
        <v>676</v>
      </c>
      <c r="G921" t="s">
        <v>134</v>
      </c>
      <c r="H921">
        <v>182</v>
      </c>
    </row>
    <row r="922" spans="1:8">
      <c r="A922">
        <v>1384</v>
      </c>
      <c r="B922">
        <v>6</v>
      </c>
      <c r="C922" s="1" t="s">
        <v>673</v>
      </c>
      <c r="D922" s="1" t="s">
        <v>227</v>
      </c>
      <c r="E922" t="s">
        <v>228</v>
      </c>
      <c r="F922" t="s">
        <v>676</v>
      </c>
      <c r="G922" t="s">
        <v>250</v>
      </c>
      <c r="H922">
        <v>137</v>
      </c>
    </row>
    <row r="923" spans="1:8">
      <c r="A923">
        <v>1386</v>
      </c>
      <c r="B923">
        <v>6</v>
      </c>
      <c r="C923" s="1" t="s">
        <v>673</v>
      </c>
      <c r="D923" s="1" t="s">
        <v>227</v>
      </c>
      <c r="E923" t="s">
        <v>228</v>
      </c>
      <c r="F923" t="s">
        <v>677</v>
      </c>
      <c r="G923" t="s">
        <v>173</v>
      </c>
      <c r="H923">
        <v>79</v>
      </c>
    </row>
    <row r="924" spans="1:8">
      <c r="A924">
        <v>1387</v>
      </c>
      <c r="B924">
        <v>6</v>
      </c>
      <c r="C924" s="1" t="s">
        <v>673</v>
      </c>
      <c r="D924" s="1" t="s">
        <v>227</v>
      </c>
      <c r="E924" t="s">
        <v>228</v>
      </c>
      <c r="F924" t="s">
        <v>677</v>
      </c>
      <c r="G924" t="s">
        <v>147</v>
      </c>
      <c r="H924">
        <v>40</v>
      </c>
    </row>
    <row r="925" spans="1:8">
      <c r="A925">
        <v>1388</v>
      </c>
      <c r="B925">
        <v>6</v>
      </c>
      <c r="C925" s="1" t="s">
        <v>673</v>
      </c>
      <c r="D925" s="1" t="s">
        <v>227</v>
      </c>
      <c r="E925" t="s">
        <v>228</v>
      </c>
      <c r="F925" t="s">
        <v>677</v>
      </c>
      <c r="G925" t="s">
        <v>54</v>
      </c>
      <c r="H925">
        <v>101</v>
      </c>
    </row>
    <row r="926" spans="1:8">
      <c r="A926">
        <v>1389</v>
      </c>
      <c r="B926">
        <v>6</v>
      </c>
      <c r="C926" s="1" t="s">
        <v>673</v>
      </c>
      <c r="D926" s="1" t="s">
        <v>227</v>
      </c>
      <c r="E926" t="s">
        <v>228</v>
      </c>
      <c r="F926" t="s">
        <v>677</v>
      </c>
      <c r="G926" t="s">
        <v>51</v>
      </c>
      <c r="H926">
        <v>189</v>
      </c>
    </row>
    <row r="927" spans="1:8">
      <c r="A927">
        <v>1392</v>
      </c>
      <c r="B927">
        <v>6</v>
      </c>
      <c r="C927" s="1" t="s">
        <v>673</v>
      </c>
      <c r="D927" s="1" t="s">
        <v>251</v>
      </c>
      <c r="E927" t="s">
        <v>252</v>
      </c>
      <c r="F927" t="s">
        <v>680</v>
      </c>
      <c r="G927" t="s">
        <v>254</v>
      </c>
      <c r="H927">
        <v>89</v>
      </c>
    </row>
    <row r="928" spans="1:8">
      <c r="A928">
        <v>1394</v>
      </c>
      <c r="B928">
        <v>6</v>
      </c>
      <c r="C928" s="1" t="s">
        <v>673</v>
      </c>
      <c r="D928" s="1" t="s">
        <v>251</v>
      </c>
      <c r="E928" t="s">
        <v>252</v>
      </c>
      <c r="F928" t="s">
        <v>677</v>
      </c>
      <c r="G928" t="s">
        <v>77</v>
      </c>
      <c r="H928">
        <v>86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学校报</vt:lpstr>
      <vt:lpstr>拟公布</vt:lpstr>
      <vt:lpstr>Sheet2</vt:lpstr>
      <vt:lpstr>2025年各校各专业人数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uos</cp:lastModifiedBy>
  <dcterms:created xsi:type="dcterms:W3CDTF">2025-03-27T08:57:00Z</dcterms:created>
  <dcterms:modified xsi:type="dcterms:W3CDTF">2026-05-29T15:48:04Z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2052-12.8.2.19825</vt:lpwstr>
  </property>
  <property fmtid="{D5CDD505-2E9C-101B-9397-08002B2CF9AE}" pid="3" name="ICV">
    <vt:lpwstr>F2D4FA0D2FF09EB65E4DBB69C39D7608_43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